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O:\Abteilung 3\Referat 31\_Förderprogramme\_Formblätter\2024\10_2024_Anpassung wegen Energieausweise\"/>
    </mc:Choice>
  </mc:AlternateContent>
  <bookViews>
    <workbookView xWindow="0" yWindow="0" windowWidth="28800" windowHeight="12984" activeTab="6"/>
  </bookViews>
  <sheets>
    <sheet name="Seite1" sheetId="1" r:id="rId1"/>
    <sheet name="Seite2" sheetId="5" r:id="rId2"/>
    <sheet name="Seite3" sheetId="11" r:id="rId3"/>
    <sheet name="Seite4" sheetId="6" r:id="rId4"/>
    <sheet name="Seite5" sheetId="7" r:id="rId5"/>
    <sheet name="Seite6" sheetId="10" r:id="rId6"/>
    <sheet name="Seite7" sheetId="13" r:id="rId7"/>
    <sheet name="Effizienzhausstandards" sheetId="12" state="hidden" r:id="rId8"/>
  </sheets>
  <definedNames>
    <definedName name="_xlnm.Print_Area" localSheetId="0">Seite1!$B$1:$N$59</definedName>
    <definedName name="_xlnm.Print_Area" localSheetId="1">Seite2!$B$1:$K$61</definedName>
    <definedName name="_xlnm.Print_Area" localSheetId="2">Seite3!$A$1:$Q$68</definedName>
    <definedName name="_xlnm.Print_Area" localSheetId="3">Seite4!$B$1:$P$52</definedName>
    <definedName name="_xlnm.Print_Area" localSheetId="4">Seite5!$B$1:$Q$57</definedName>
    <definedName name="_xlnm.Print_Area" localSheetId="5">Seite6!$B$1:$Q$35</definedName>
  </definedNames>
  <calcPr calcId="162913"/>
</workbook>
</file>

<file path=xl/calcChain.xml><?xml version="1.0" encoding="utf-8"?>
<calcChain xmlns="http://schemas.openxmlformats.org/spreadsheetml/2006/main">
  <c r="H9" i="6" l="1"/>
  <c r="H10" i="6"/>
  <c r="L22" i="11"/>
  <c r="N13" i="11"/>
  <c r="L13" i="11"/>
  <c r="L13" i="5"/>
  <c r="L45" i="7" l="1"/>
  <c r="L43" i="7"/>
  <c r="L37" i="7"/>
  <c r="L35" i="7"/>
  <c r="L20" i="7"/>
  <c r="H21" i="6" l="1"/>
  <c r="H52" i="5"/>
  <c r="G52" i="5"/>
  <c r="N31" i="11" l="1"/>
  <c r="L35" i="6" l="1"/>
  <c r="J13" i="7" s="1"/>
  <c r="L37" i="6"/>
  <c r="J15" i="7" s="1"/>
  <c r="L31" i="6"/>
  <c r="N25" i="11"/>
  <c r="L23" i="11" s="1"/>
  <c r="L31" i="11"/>
  <c r="H12" i="6" s="1"/>
  <c r="L7" i="11"/>
  <c r="N7" i="11" s="1"/>
  <c r="I33" i="1"/>
  <c r="N45" i="6"/>
  <c r="L22" i="7"/>
  <c r="L17" i="7"/>
  <c r="H15" i="7"/>
  <c r="H13" i="7"/>
  <c r="H11" i="7"/>
  <c r="H9" i="7"/>
  <c r="J9" i="7"/>
  <c r="L29" i="6"/>
  <c r="J7" i="7"/>
  <c r="H7" i="7"/>
  <c r="H29" i="7"/>
  <c r="L29" i="7" s="1"/>
  <c r="J5" i="7"/>
  <c r="H5" i="7"/>
  <c r="L5" i="7" s="1"/>
  <c r="L32" i="7"/>
  <c r="H40" i="7"/>
  <c r="L40" i="7" s="1"/>
  <c r="I49" i="6"/>
  <c r="N48" i="6" s="1"/>
  <c r="L7" i="6"/>
  <c r="L8" i="6"/>
  <c r="L6" i="6"/>
  <c r="K7" i="6"/>
  <c r="K8" i="6"/>
  <c r="K6" i="6"/>
  <c r="I20" i="5"/>
  <c r="I25" i="5" s="1"/>
  <c r="L33" i="6"/>
  <c r="J11" i="7" s="1"/>
  <c r="I24" i="5"/>
  <c r="L14" i="6" l="1"/>
  <c r="L22" i="6" s="1"/>
  <c r="L7" i="7"/>
  <c r="L20" i="11"/>
  <c r="L21" i="11"/>
  <c r="L19" i="11"/>
  <c r="K14" i="6"/>
  <c r="K22" i="6" s="1"/>
  <c r="N44" i="6" s="1"/>
  <c r="L11" i="7"/>
  <c r="L9" i="7"/>
  <c r="L13" i="7"/>
  <c r="L15" i="7"/>
  <c r="H11" i="6"/>
  <c r="I35" i="1" s="1"/>
  <c r="L48" i="7"/>
  <c r="I23" i="5"/>
  <c r="I47" i="6" s="1"/>
  <c r="N46" i="6" s="1"/>
  <c r="L25" i="7" l="1"/>
  <c r="L50" i="7" s="1"/>
  <c r="L55" i="7" s="1"/>
  <c r="L56" i="7" s="1"/>
  <c r="E56" i="7" s="1"/>
  <c r="N50" i="6"/>
  <c r="L54" i="7" s="1"/>
  <c r="L25" i="11"/>
  <c r="H14" i="6"/>
  <c r="H22" i="6" l="1"/>
  <c r="I18" i="6" s="1"/>
  <c r="L20" i="6" l="1"/>
</calcChain>
</file>

<file path=xl/sharedStrings.xml><?xml version="1.0" encoding="utf-8"?>
<sst xmlns="http://schemas.openxmlformats.org/spreadsheetml/2006/main" count="375" uniqueCount="289">
  <si>
    <t>Datum</t>
  </si>
  <si>
    <t xml:space="preserve">zutreffendes bitte ankreuzen        oder ausfüllen     </t>
  </si>
  <si>
    <t>Eingang bei der Bewilligungsstelle</t>
  </si>
  <si>
    <t>Anschrift</t>
  </si>
  <si>
    <t>Telefon, Telefax</t>
  </si>
  <si>
    <t>E-Mail</t>
  </si>
  <si>
    <t>Name</t>
  </si>
  <si>
    <t>Notar</t>
  </si>
  <si>
    <t>3. Angaben über das Baugrundstück</t>
  </si>
  <si>
    <t>2. Beantragt wird</t>
  </si>
  <si>
    <t>ein staatliches Darlehen von</t>
  </si>
  <si>
    <t>€</t>
  </si>
  <si>
    <t>Größe in m²</t>
  </si>
  <si>
    <t>Grundbuchart</t>
  </si>
  <si>
    <t>Amtsgericht</t>
  </si>
  <si>
    <t>Gemarkung</t>
  </si>
  <si>
    <t>Band</t>
  </si>
  <si>
    <t>Blatt</t>
  </si>
  <si>
    <t>Flur-Nummer</t>
  </si>
  <si>
    <t>1. Angaben über Bauherr, Betreuer und Notar</t>
  </si>
  <si>
    <t>Der Bauherr ist schon Eigentümer des Grundstücks</t>
  </si>
  <si>
    <t>oder Erbbauberechtigter</t>
  </si>
  <si>
    <t>Dauer des Erbbaurechts</t>
  </si>
  <si>
    <t>voraussichtlich geschlossen am</t>
  </si>
  <si>
    <t>Erbbaurechtsausgeber</t>
  </si>
  <si>
    <t>Jahre</t>
  </si>
  <si>
    <t>4. Angaben über das Bauvorhaben</t>
  </si>
  <si>
    <t>Anzahl</t>
  </si>
  <si>
    <t>Der Wohnraum wird geschaffen durch</t>
  </si>
  <si>
    <t>Bauerrichtung in</t>
  </si>
  <si>
    <t>Die Baugenehmigung (Art. 55 BayBO) bzw. baurechtliche Zulässigkeit des Bauvorhabens (Art. 58 BayBO)</t>
  </si>
  <si>
    <t>Datum/Aktenzeichen</t>
  </si>
  <si>
    <t>Baubeginn voraussichtlich am</t>
  </si>
  <si>
    <t>Bauherr</t>
  </si>
  <si>
    <t>Name, Firmenbezeichnung</t>
  </si>
  <si>
    <t>Der Kaufvertrag / Erbbaurechtsvertrag wird</t>
  </si>
  <si>
    <t>Erbbaugrundbuch</t>
  </si>
  <si>
    <t>Name, Anschrift</t>
  </si>
  <si>
    <t>(Regierungen, Landeshauptstadt München, Städte Augsburg und Nürnberg)</t>
  </si>
  <si>
    <t>5. Beschreibung des Gebäudes</t>
  </si>
  <si>
    <t>5.1</t>
  </si>
  <si>
    <t>m²</t>
  </si>
  <si>
    <t>geförderte Wohnungen mit einer Gesamtwohnfläche von</t>
  </si>
  <si>
    <t>5.1.2</t>
  </si>
  <si>
    <t>nicht geförderte Wohnungen mit insgesamt</t>
  </si>
  <si>
    <t>5.1.3</t>
  </si>
  <si>
    <t>Summe der Wohnflächen</t>
  </si>
  <si>
    <t>5.1.4</t>
  </si>
  <si>
    <t>Fläche der Gemeinschaftsräume</t>
  </si>
  <si>
    <t>5.1.5</t>
  </si>
  <si>
    <t>Gesamtgrundfläche</t>
  </si>
  <si>
    <t>5.1.6</t>
  </si>
  <si>
    <t>5.1.7</t>
  </si>
  <si>
    <t>5.2</t>
  </si>
  <si>
    <t>Anzahl der Garagen</t>
  </si>
  <si>
    <t>5.1.8</t>
  </si>
  <si>
    <t>Anzahl der Stellplätze</t>
  </si>
  <si>
    <t>5.1.1</t>
  </si>
  <si>
    <t>Vorhandene Wohnungen, Garagen und Geschäftsräume</t>
  </si>
  <si>
    <t>5.1.9</t>
  </si>
  <si>
    <t>6. Gesamtkosten</t>
  </si>
  <si>
    <t>6.0</t>
  </si>
  <si>
    <t>6.1</t>
  </si>
  <si>
    <t>Grundstück</t>
  </si>
  <si>
    <t>Wert der verwendeten Bauteile</t>
  </si>
  <si>
    <t>Gesamtkosten</t>
  </si>
  <si>
    <t>Herrrichten und Erschließen</t>
  </si>
  <si>
    <t>6.2</t>
  </si>
  <si>
    <t>6.3</t>
  </si>
  <si>
    <t>Bauwerk</t>
  </si>
  <si>
    <t>davon</t>
  </si>
  <si>
    <t>Wohn- und Nebengebäude</t>
  </si>
  <si>
    <t>Garagen</t>
  </si>
  <si>
    <t>Bauwerk - Baukonstruktion</t>
  </si>
  <si>
    <t>Bauwerk - Technische Anlagen</t>
  </si>
  <si>
    <t>6.4</t>
  </si>
  <si>
    <t>6.5</t>
  </si>
  <si>
    <t>6.6</t>
  </si>
  <si>
    <t>Austattung und Kunstwerke</t>
  </si>
  <si>
    <t>6.7</t>
  </si>
  <si>
    <t>Baunebenkosten</t>
  </si>
  <si>
    <t>7.1</t>
  </si>
  <si>
    <t>Fremdmittel</t>
  </si>
  <si>
    <t>Jährliche Leistungen</t>
  </si>
  <si>
    <t>Erbbauzins</t>
  </si>
  <si>
    <t>Bargeld/Guthaben</t>
  </si>
  <si>
    <t>Selbsthilfe</t>
  </si>
  <si>
    <t>Summe der Eigenleistungen</t>
  </si>
  <si>
    <t>Gesamtfinanzierung</t>
  </si>
  <si>
    <t>Jährliche Aufwendungen</t>
  </si>
  <si>
    <t>Gesamtbetrag der Aufwendungen</t>
  </si>
  <si>
    <t>Jährliche Erträge</t>
  </si>
  <si>
    <t>Geförderter Wohnraum und dazu gehörende Garagen</t>
  </si>
  <si>
    <t>Mietwohnraum</t>
  </si>
  <si>
    <t>Miete/€/m²/mtl.</t>
  </si>
  <si>
    <t>Miete/€/mtl.</t>
  </si>
  <si>
    <t>Nicht geförderte Räume</t>
  </si>
  <si>
    <t>Geschäftsräume</t>
  </si>
  <si>
    <t>Gesamtbetrag der Erträge</t>
  </si>
  <si>
    <t>Abgleich der Aufwands- und Ertragsberechnung</t>
  </si>
  <si>
    <t>Eigenleistungen</t>
  </si>
  <si>
    <t xml:space="preserve"> Neubau</t>
  </si>
  <si>
    <t xml:space="preserve"> Gebäudeänderung</t>
  </si>
  <si>
    <t>Gebäudeerweiterung</t>
  </si>
  <si>
    <t>Wohnfläche</t>
  </si>
  <si>
    <t>Einkommensstufe II</t>
  </si>
  <si>
    <t>Einkommensstufe I</t>
  </si>
  <si>
    <t>Einkommensstufe III</t>
  </si>
  <si>
    <t>Wohnungen davon Neubau</t>
  </si>
  <si>
    <t>Mieten und Belegungsstruktur</t>
  </si>
  <si>
    <t>auf geförderten Wohnraum entfallen</t>
  </si>
  <si>
    <t>bei rollstuhlgerechten oder großen Wohnungen</t>
  </si>
  <si>
    <t>Die Wohnungen sollen wie folgt belegt werden:</t>
  </si>
  <si>
    <t>lfd. Nummern der Wohnungen lt. Beiblatt</t>
  </si>
  <si>
    <t>10.1</t>
  </si>
  <si>
    <t>10.2</t>
  </si>
  <si>
    <t>10.3</t>
  </si>
  <si>
    <t>Die Angaben in diesem Antrag wurden nach bestem Wissen und Gewissen abgegeben. Sie gelten auch gegenüber der Bayerischen Landesbodenkreditanstalt.</t>
  </si>
  <si>
    <t>Eigenkapitalquote:</t>
  </si>
  <si>
    <r>
      <t xml:space="preserve">An  </t>
    </r>
    <r>
      <rPr>
        <sz val="12"/>
        <rFont val="Wingdings"/>
        <charset val="2"/>
      </rPr>
      <t></t>
    </r>
  </si>
  <si>
    <r>
      <t>Anlagen zum Antrag: siehe dazu</t>
    </r>
    <r>
      <rPr>
        <sz val="12"/>
        <rFont val="Arial"/>
        <family val="2"/>
      </rPr>
      <t xml:space="preserve"> </t>
    </r>
    <r>
      <rPr>
        <sz val="12"/>
        <rFont val="Wingdings"/>
        <charset val="2"/>
      </rPr>
      <t></t>
    </r>
  </si>
  <si>
    <t>Prüfungsvermerk der Bewilligungsstelle</t>
  </si>
  <si>
    <t xml:space="preserve">Der /Die Antragsteller (oder Handlungsbevollmächtigte) hat / haben sich durch Vorlage der amtlichen </t>
  </si>
  <si>
    <t>Ausweispapiere legitimiert. Kopien der Ausweispapiere sind dem Antrag beigefügt.</t>
  </si>
  <si>
    <t>Es werden keine Beanstandungen erhoben.</t>
  </si>
  <si>
    <t>Bemerkungen:</t>
  </si>
  <si>
    <t>Durchschnittliche Größe der Wohnungen:</t>
  </si>
  <si>
    <t>Wohnungen davon für Rollstuhlfahrer</t>
  </si>
  <si>
    <t>Geschäftszeichen</t>
  </si>
  <si>
    <t>Summe der Fremdmittel</t>
  </si>
  <si>
    <t>zumutbare
Miete
€/m²</t>
  </si>
  <si>
    <t>Gebäuderestwert
(./. Altbelastungen)</t>
  </si>
  <si>
    <t>Gesamtbetrag der Aufwendungen (Summe aus Nr. 9.1)</t>
  </si>
  <si>
    <t>Gesamtbetrag der Erträge (Summe aus Nr. 9.2)</t>
  </si>
  <si>
    <t>5.1.10</t>
  </si>
  <si>
    <t>Wohnungen davon Gebäudeerweiterung/ -erweiterung</t>
  </si>
  <si>
    <t>Neuzuschaffende Wohnungen</t>
  </si>
  <si>
    <t>Nennbetrag</t>
  </si>
  <si>
    <t xml:space="preserve">Zinsen </t>
  </si>
  <si>
    <t>Tilgung</t>
  </si>
  <si>
    <t>Zins</t>
  </si>
  <si>
    <t xml:space="preserve"> v.H.</t>
  </si>
  <si>
    <t>Zinsen</t>
  </si>
  <si>
    <t xml:space="preserve">Tilgung </t>
  </si>
  <si>
    <t>Altbelastungen rot unterstreichen</t>
  </si>
  <si>
    <t>Art und Geldgeber</t>
  </si>
  <si>
    <t>Bewirtschaftungskosten Garagen/Carports</t>
  </si>
  <si>
    <t>Bewirtschaftungskosten Wohn- Geschäftsraum</t>
  </si>
  <si>
    <t>Die im Antrag unter den Nummern 3 bis 9 gemachten Angaben sind subventionserhebliche Tatsachen im Sinn der §§ 3 bis 5 des Subventionsgesetzes und § 264 des Strafgesetzbuches.</t>
  </si>
  <si>
    <t>konventioneller Bauweise</t>
  </si>
  <si>
    <t>Fertigbauweise</t>
  </si>
  <si>
    <t>Kosten in der Schlussabrechnung</t>
  </si>
  <si>
    <t>6.8</t>
  </si>
  <si>
    <t xml:space="preserve">Die der Bewilligung zu Grunde gelegten Gesamtkosten werden um      </t>
  </si>
  <si>
    <t xml:space="preserve">     über-/       unterschritten.</t>
  </si>
  <si>
    <t xml:space="preserve">      Wohnungen</t>
  </si>
  <si>
    <t xml:space="preserve">     Grundbuch</t>
  </si>
  <si>
    <t>Die Kosten der Kostengruppen "Bauwerk - Baukonstruktion" und 
"Bauwerk - technische Anlagen" betragen je m² Wohnfläche:</t>
  </si>
  <si>
    <t xml:space="preserve">Fläche der Geschäftsräume </t>
  </si>
  <si>
    <t>Antrag/
Schlussabrechnung</t>
  </si>
  <si>
    <t>Lage (Gemeinde, Ortsteil, Straße, Haus-Nr.)</t>
  </si>
  <si>
    <t>Staatliches Baudarlehen</t>
  </si>
  <si>
    <t>Ich handle/wir handeln ausschließlich auf eigene Rechnung.</t>
  </si>
  <si>
    <t>Ich ermächtige/wir ermächtigen die für die beantragten Fördermittel zuständigen Behörden sowie die Bayerische Landesbodenkreditanstalt, Auskünfte über die im Finanzierungsplan enthaltenen Fremdmittel unmittelbar bei den Darlehensgebern einzuholen.</t>
  </si>
  <si>
    <t>Unterschrift(en) Antragsteller/Darlehensnehmer</t>
  </si>
  <si>
    <t>Unterschrift(en) Bevollmächtigter/Betreuer</t>
  </si>
  <si>
    <t>Erklärungen</t>
  </si>
  <si>
    <t>Unterschrift</t>
  </si>
  <si>
    <t>Datum, Ort</t>
  </si>
  <si>
    <t>Gemeinschaftsräume</t>
  </si>
  <si>
    <t>Bemerkungen</t>
  </si>
  <si>
    <t>Stellplätze</t>
  </si>
  <si>
    <t>Summe der Erträge für geförderten Wohnraum</t>
  </si>
  <si>
    <t>Summe der Erträge für nicht geförderte Räume</t>
  </si>
  <si>
    <t>Mietwohnraumförderung  Aufwendungsorientierte Förderung</t>
  </si>
  <si>
    <t>Formblatt 
Stabau If</t>
  </si>
  <si>
    <r>
      <t xml:space="preserve">Für die </t>
    </r>
    <r>
      <rPr>
        <b/>
        <sz val="11"/>
        <rFont val="Arial"/>
        <family val="2"/>
      </rPr>
      <t>Schlussabrechnung</t>
    </r>
    <r>
      <rPr>
        <sz val="11"/>
        <rFont val="Arial"/>
        <family val="2"/>
      </rPr>
      <t xml:space="preserve"> erklären wir:</t>
    </r>
  </si>
  <si>
    <t>Es sind noch folgende Restarbeiten auszuführen:</t>
  </si>
  <si>
    <t>Der Antrag/ die Schlußabrechnung  wurde geprüft.</t>
  </si>
  <si>
    <t>Die Kosten dafür betragen voraussichtlich:</t>
  </si>
  <si>
    <t>Die Kosten der Restarbeiten können mit den im Finanzierungsplan aufgeführten Mitteln beglichen werden.</t>
  </si>
  <si>
    <t>Fremd- und Eigenkapitalzinsen einschl. Erbbauzinsen lt. Finanzierungsplan</t>
  </si>
  <si>
    <t>Schlussabrechnung</t>
  </si>
  <si>
    <r>
      <t xml:space="preserve">      Antrag      </t>
    </r>
    <r>
      <rPr>
        <sz val="10"/>
        <rFont val="Arial"/>
        <family val="2"/>
      </rPr>
      <t xml:space="preserve"> oder</t>
    </r>
  </si>
  <si>
    <t>Abschreibung (bis 1,25 % der abschreibungsfähigen Kosten*)</t>
  </si>
  <si>
    <t>(*Gesamtkosten abzgl. Grundstücks- und Erschließungskosten - siehe Nr. 6)</t>
  </si>
  <si>
    <t>Die Angaben werden benötigt, um zu prüfen, ob die Voraussetzungen für die Gewährung des Darlehens vorliegen (Art. 16 Abs. 2 Bayer. Datenschutzgesetz). Sie gelten auch gegenüber der Bayerischen Landesbodenkreditanstalt.</t>
  </si>
  <si>
    <t></t>
  </si>
  <si>
    <t>Telefon</t>
  </si>
  <si>
    <t>Anteil der Geschäftsräume an der Gesamtgrundfläche in %</t>
  </si>
  <si>
    <t>aus Eigenmitteln
bezahltes Grundstück</t>
  </si>
  <si>
    <t>Hinweis nach Art. 13 und 14 der Datenschutz-Grundverordnung (DSGVO)</t>
  </si>
  <si>
    <t>12.</t>
  </si>
  <si>
    <t>Die Angaben in diesem Antrag sind freiwillig. Verantwortlich für die Verarbeitung dieser Daten ist die für die Förderung zuständige Bewilligungsstelle  (§ 1 Abs. 1 Durchführungsverordnung Wohnungsrecht - DVWoR).  Die Daten werden erhoben, um zu prüfen, ob die Voraussetzungen für die Bewilligung der Fördermittel vorliegen. Rechtsgrundlagen für die Datenerhebung ist Art. 21 des Bayerischen Wohnraumförderungsgesetzes. Weitere Informationen über die Verarbeitung Ihrer Daten und Ihre Rechte bei der Verarbeitung Ihrer Daten können Sie auf der Internetseite der zuständigen Stelle abrufen. Alternativ erhalten Sie diese Informationen auch von Ihrem zuständigen Sachbearbeiter oder von dem jeweiligen behördlichen Datenschutzbeauftragten.</t>
  </si>
  <si>
    <t xml:space="preserve"> m² Wohnfläche x 20 €</t>
  </si>
  <si>
    <r>
      <t xml:space="preserve">  x 125</t>
    </r>
    <r>
      <rPr>
        <sz val="10"/>
        <rFont val="Arial"/>
        <family val="2"/>
      </rPr>
      <t xml:space="preserve"> € im Jahr</t>
    </r>
  </si>
  <si>
    <t>Ergänzender Zuschuss</t>
  </si>
  <si>
    <t>Zuschuss Nachhaltigkeit</t>
  </si>
  <si>
    <t>ein Gesamtzuschuss</t>
  </si>
  <si>
    <t xml:space="preserve">7. </t>
  </si>
  <si>
    <t>Ergänzender Zuschuss und Förderbausteine</t>
  </si>
  <si>
    <t>Wohnfläche
m²</t>
  </si>
  <si>
    <t>Zuschussbetrag          €</t>
  </si>
  <si>
    <t>7.2</t>
  </si>
  <si>
    <t>7.3</t>
  </si>
  <si>
    <t>Nachhaltigkeitszuschuss</t>
  </si>
  <si>
    <r>
      <t>Nachhaltigkeitszuschuss max. 200 €/m</t>
    </r>
    <r>
      <rPr>
        <b/>
        <vertAlign val="superscript"/>
        <sz val="11"/>
        <rFont val="Arial"/>
        <family val="2"/>
      </rPr>
      <t xml:space="preserve">2 </t>
    </r>
    <r>
      <rPr>
        <b/>
        <sz val="11"/>
        <rFont val="Arial"/>
        <family val="2"/>
      </rPr>
      <t>Wfl.</t>
    </r>
  </si>
  <si>
    <t>- Soziokulturelle Maßnahmen</t>
  </si>
  <si>
    <t>- Ganzheitlicher Ressourceneinsatz</t>
  </si>
  <si>
    <t>- Einsatz nachwachsender Rohstoffe</t>
  </si>
  <si>
    <t>- Klimaanpassungsmaßnahmen</t>
  </si>
  <si>
    <t>- Lokale Erzeugung erneuerbarer Energien</t>
  </si>
  <si>
    <t>8.1</t>
  </si>
  <si>
    <t>Effizienzhaus 40</t>
  </si>
  <si>
    <t>Effizienzhaus 40 EE</t>
  </si>
  <si>
    <t>Effizienzhaus 40 NH</t>
  </si>
  <si>
    <t>Effizienzhaus 55</t>
  </si>
  <si>
    <t>Effizienzhaus 55 EE</t>
  </si>
  <si>
    <t>Effizienzhaus 55 NH</t>
  </si>
  <si>
    <t>Effizienzhaus 70</t>
  </si>
  <si>
    <t>Effizienzhaus 70 EE</t>
  </si>
  <si>
    <t>Effizienzhaus 85</t>
  </si>
  <si>
    <t>Effizienzhaus 85 EE</t>
  </si>
  <si>
    <t>Effizienzhaus 100</t>
  </si>
  <si>
    <t>Effizienzhaus 100 EE</t>
  </si>
  <si>
    <t>Effizienzhaus Denkmal</t>
  </si>
  <si>
    <t>Effizienzhaus Denkmal EE</t>
  </si>
  <si>
    <t>8.  Finanzierungsplan</t>
  </si>
  <si>
    <t xml:space="preserve">8.2 </t>
  </si>
  <si>
    <t>9.</t>
  </si>
  <si>
    <t>10.  Aufwands- und Ertragsberechnung</t>
  </si>
  <si>
    <t>10.2.1</t>
  </si>
  <si>
    <t>10.2.1.2</t>
  </si>
  <si>
    <t>10.2.1.3</t>
  </si>
  <si>
    <t>10.2.2</t>
  </si>
  <si>
    <t>10.2.1.1</t>
  </si>
  <si>
    <t>10.2.2.4</t>
  </si>
  <si>
    <t>10.2.1.5</t>
  </si>
  <si>
    <t>10.3.1</t>
  </si>
  <si>
    <t>10.3.2</t>
  </si>
  <si>
    <t>10.3.3</t>
  </si>
  <si>
    <t xml:space="preserve">11. </t>
  </si>
  <si>
    <t>11.1</t>
  </si>
  <si>
    <t>11.2</t>
  </si>
  <si>
    <t>11.3</t>
  </si>
  <si>
    <t>13.</t>
  </si>
  <si>
    <t>13.1</t>
  </si>
  <si>
    <t>13.2</t>
  </si>
  <si>
    <t>13.3</t>
  </si>
  <si>
    <t>13.4</t>
  </si>
  <si>
    <t>13.5</t>
  </si>
  <si>
    <t>Zuschussbetrag        €</t>
  </si>
  <si>
    <t>Zuschussbetrag          € / m2</t>
  </si>
  <si>
    <t xml:space="preserve">Die zumutbare Miete zwischen den Einkommensstufen erhöht sich jeweils um </t>
  </si>
  <si>
    <r>
      <t>€/m</t>
    </r>
    <r>
      <rPr>
        <b/>
        <vertAlign val="superscript"/>
        <sz val="10"/>
        <rFont val="Arial"/>
        <family val="2"/>
      </rPr>
      <t>2</t>
    </r>
    <r>
      <rPr>
        <b/>
        <sz val="10"/>
        <rFont val="Arial"/>
        <family val="2"/>
      </rPr>
      <t>/monatlich</t>
    </r>
  </si>
  <si>
    <t>Summe*</t>
  </si>
  <si>
    <r>
      <rPr>
        <sz val="9"/>
        <rFont val="Arial"/>
        <family val="2"/>
      </rPr>
      <t>*max. 200 € / m</t>
    </r>
    <r>
      <rPr>
        <vertAlign val="superscript"/>
        <sz val="9"/>
        <rFont val="Arial"/>
        <family val="2"/>
      </rPr>
      <t>2</t>
    </r>
  </si>
  <si>
    <t xml:space="preserve">Außenanlagen </t>
  </si>
  <si>
    <r>
      <t xml:space="preserve">Steuer-Id-Nr. / Umsatzsteuer-Id-Nr. </t>
    </r>
    <r>
      <rPr>
        <sz val="14"/>
        <rFont val="Wingdings 2"/>
        <family val="1"/>
        <charset val="2"/>
      </rPr>
      <t>v</t>
    </r>
  </si>
  <si>
    <r>
      <rPr>
        <sz val="9"/>
        <rFont val="Arial"/>
        <family val="2"/>
      </rPr>
      <t>Betreuer</t>
    </r>
    <r>
      <rPr>
        <sz val="12"/>
        <rFont val="Calibri"/>
        <family val="2"/>
        <scheme val="minor"/>
      </rPr>
      <t xml:space="preserve"> </t>
    </r>
    <r>
      <rPr>
        <sz val="12"/>
        <rFont val="Wingdings"/>
        <charset val="2"/>
      </rPr>
      <t></t>
    </r>
  </si>
  <si>
    <t>x</t>
  </si>
  <si>
    <t>Für die Förderung gelten die Wohnraumförderungsbestimmungen 2023, Bekanntmachung des Bayerischen Staatsministeriums für Wohnen, Bau und Verkehr vom 13.04.2023 (BayMBl. Nr. 206) in der jeweils geltenden Fassung.</t>
  </si>
  <si>
    <t>13.6</t>
  </si>
  <si>
    <t>Die geförderten Wohnungen sind bezugsfertig seit</t>
  </si>
  <si>
    <t>.</t>
  </si>
  <si>
    <t>Ortskernzuschuss</t>
  </si>
  <si>
    <r>
      <t xml:space="preserve">Wohnungen davon aus dem Förderbaustein "drauf und dran" - nachhaltig erweitern und erneuern" </t>
    </r>
    <r>
      <rPr>
        <u/>
        <sz val="10"/>
        <rFont val="Arial"/>
        <family val="2"/>
      </rPr>
      <t>erweitert</t>
    </r>
  </si>
  <si>
    <r>
      <t xml:space="preserve">Wohnungen davon aus dem Förderbaustein "drauf und dran" - nachhaltig erweitern und erneuern" </t>
    </r>
    <r>
      <rPr>
        <u/>
        <sz val="10"/>
        <rFont val="Arial"/>
        <family val="2"/>
      </rPr>
      <t>modernisiert</t>
    </r>
  </si>
  <si>
    <t>7.4</t>
  </si>
  <si>
    <t>Zuschussbetrag</t>
  </si>
  <si>
    <t>Wohnfläche  m²</t>
  </si>
  <si>
    <t>- für die Gebäudeerweiterung und Modernisierung</t>
  </si>
  <si>
    <t>Zuschuss "drauf und dran"</t>
  </si>
  <si>
    <t>Zuschuss "drauf und dran - nachhaltig erweitern und erneuern"</t>
  </si>
  <si>
    <t>Beantragte Kosten               €</t>
  </si>
  <si>
    <t xml:space="preserve">Die nachfolgenden Informationen betreffen die Verarbeitung personenbezogener Daten durch die zuständigen Bewilligungsstellen i.S.v. Ziff. 60.1 WFB 2023.
Die Verarbeitung personenbezogener Daten dient ausschließlich dazu das Bewilligungsverfahren zu unterstützen. Die Daten werden vertraulich behandelt. Die von der Bewilligungsstelle erhobenen Daten werden gelöscht, wenn sie zur Aufgabenerfüllung nicht mehr benötigt werden oder spätestens mit Ablauf der gesetzlichen Aufbewahrungsfristen.
Die Erhebung, Verarbeitung und Weitergabe der Daten erfolgt mit Ihrer Einwilligung. Bitte beachten Sie, dass die abschließende Antragsbearbeitung die Erhebung, Verarbeitung und Weitergabe personenbezogener Daten voraussetzt.
Die in den Nummern 1 bis 13 sowie den Anlagen zum Antrag erfragten Daten werden erhoben, um zu prüfen, ob die Voraussetzungen für die Förderung nach den Wohnraumförderungsbestimmungen 2023 vorliegen. Rechtsgrundlage für die Datenerhebung ist Art. 4 Abs. 1 des Bayerischen Datenschutzgesetzes (BayDSG) in Verbindung mit Art. 6 Abs. 1 UAbs. 1 Buchst. a, c, e der Datenschutz-Grundverordnung (DSGVO).
</t>
  </si>
  <si>
    <t>Ihre Rechte:</t>
  </si>
  <si>
    <t>•</t>
  </si>
  <si>
    <t>Sie haben das Recht, Ihre einmal erteilte Einwilligung jederzeit gegenüber der zuständigen Bewilligungsstelle i.S.v. Ziff. 60.1 WFB 2023 zu widerrufen. Dies hat zur Folge, dass die Datenverarbeitung, die auf dieser Einwilligung beruht, für die Zukunft nicht mehr fortgeführt und Ihr Antrag nicht abschließend bearbeitet werden kann. Die Rechtmäßigkeit der Datenverarbeitung bis zu Ihrem Widerruf wird davon nicht berührt.</t>
  </si>
  <si>
    <t>Sie haben ein Auskunftsrecht über die zu Ihrer Person gespeicherten Daten und deren Verarbeitung (Art. 15 DSGVO).</t>
  </si>
  <si>
    <t>Sie haben das Recht auf Datenberichtigung sofern Ihre Daten unrichtig oder unvollständig sein sollten (Art. 16 DSGVO).</t>
  </si>
  <si>
    <t>Sie haben ein Recht auf Löschung der zu Ihrer Person gespeicherten Daten nach Maßgabe des Art. 17 DSGVO.</t>
  </si>
  <si>
    <t>Sie haben ein Recht auf Einschränkung der Datenverarbeitung (Art. 18 DSGVO).</t>
  </si>
  <si>
    <t>Sie haben ein Beschwerderecht bei der für Datenschutz zuständigen Aufsichtsbehörde: 
Der Bayerische Landesbeauftragte für den Datenschutz
Wagmüllerstraße 18
80538 München
Telefon: 089 212672-0
E-Mail: poststelle@datenschutz-bayern.de</t>
  </si>
  <si>
    <t xml:space="preserve">14.    Hinweise zur Datenverarbeitung (Art. 13 DSGVO und Art. 14 DSGVO)
                </t>
  </si>
  <si>
    <t>13.7</t>
  </si>
  <si>
    <t>Stand: September 2024</t>
  </si>
  <si>
    <t>Randnummern: s. Erläuterungen zum Antrag</t>
  </si>
  <si>
    <t xml:space="preserve">Ein gültiger Energieausweis wurde eingereicht.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</si>
</sst>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164" formatCode="_-* #,##0\ _€_-;\-* #,##0\ _€_-;_-* &quot;-&quot;\ _€_-;_-@_-"/>
    <numFmt numFmtId="165" formatCode="_-* #,##0.00\ _€_-;\-* #,##0.00\ _€_-;_-* &quot;-&quot;??\ _€_-;_-@_-"/>
    <numFmt numFmtId="166" formatCode="_-* #,##0\ &quot;€&quot;_-;\-* #,##0\ &quot;€&quot;_-;_-* &quot;-&quot;??\ &quot;€&quot;_-;_-@_-"/>
    <numFmt numFmtId="167" formatCode="#,##0\ &quot;€&quot;"/>
    <numFmt numFmtId="168" formatCode="#,##0.00\ &quot;m²&quot;"/>
    <numFmt numFmtId="169" formatCode="#,##0;;"/>
    <numFmt numFmtId="170" formatCode="#,##0.00;;"/>
    <numFmt numFmtId="171" formatCode="#,##0_ ;[Red]\-#,##0;;"/>
    <numFmt numFmtId="172" formatCode="0.00%;;;"/>
    <numFmt numFmtId="173" formatCode="_-* #,##0_-;\-* #,##0_-;_-* &quot;-&quot;??_-;_-@_-"/>
    <numFmt numFmtId="174" formatCode="_-* #,##0\ _€_-;\-* #,##0\ _€_-;_-* &quot;-&quot;??\ _€_-;_-@_-"/>
  </numFmts>
  <fonts count="34" x14ac:knownFonts="1">
    <font>
      <sz val="10"/>
      <name val="Arial"/>
    </font>
    <font>
      <sz val="10"/>
      <name val="Arial"/>
      <family val="2"/>
    </font>
    <font>
      <b/>
      <sz val="10"/>
      <name val="Arial"/>
      <family val="2"/>
    </font>
    <font>
      <sz val="8"/>
      <name val="Arial"/>
      <family val="2"/>
    </font>
    <font>
      <sz val="10"/>
      <name val="Arial"/>
      <family val="2"/>
    </font>
    <font>
      <sz val="6"/>
      <name val="Arial"/>
      <family val="2"/>
    </font>
    <font>
      <b/>
      <sz val="9"/>
      <name val="Arial"/>
      <family val="2"/>
    </font>
    <font>
      <sz val="9"/>
      <name val="Arial"/>
      <family val="2"/>
    </font>
    <font>
      <b/>
      <sz val="11"/>
      <name val="Arial"/>
      <family val="2"/>
    </font>
    <font>
      <sz val="11"/>
      <name val="Arial"/>
      <family val="2"/>
    </font>
    <font>
      <b/>
      <sz val="12"/>
      <name val="Arial"/>
      <family val="2"/>
    </font>
    <font>
      <b/>
      <sz val="8"/>
      <name val="Arial"/>
      <family val="2"/>
    </font>
    <font>
      <b/>
      <sz val="9"/>
      <name val="Arial"/>
      <family val="2"/>
    </font>
    <font>
      <sz val="9"/>
      <name val="Arial"/>
      <family val="2"/>
    </font>
    <font>
      <b/>
      <sz val="10"/>
      <name val="Arial"/>
      <family val="2"/>
    </font>
    <font>
      <sz val="10"/>
      <name val="Arial"/>
      <family val="2"/>
    </font>
    <font>
      <sz val="12"/>
      <name val="Arial"/>
      <family val="2"/>
    </font>
    <font>
      <sz val="12"/>
      <name val="Wingdings"/>
      <charset val="2"/>
    </font>
    <font>
      <sz val="11"/>
      <name val="Arial"/>
      <family val="2"/>
    </font>
    <font>
      <sz val="8.6"/>
      <name val="Arial"/>
      <family val="2"/>
    </font>
    <font>
      <sz val="7"/>
      <name val="Arial"/>
      <family val="2"/>
    </font>
    <font>
      <sz val="8"/>
      <name val="Arial"/>
      <family val="2"/>
    </font>
    <font>
      <b/>
      <sz val="14"/>
      <name val="Wingdings"/>
      <charset val="2"/>
    </font>
    <font>
      <sz val="14"/>
      <name val="Wingdings"/>
      <charset val="2"/>
    </font>
    <font>
      <sz val="10.5"/>
      <name val="Arial"/>
      <family val="2"/>
    </font>
    <font>
      <b/>
      <vertAlign val="superscript"/>
      <sz val="11"/>
      <name val="Arial"/>
      <family val="2"/>
    </font>
    <font>
      <b/>
      <vertAlign val="superscript"/>
      <sz val="10"/>
      <name val="Arial"/>
      <family val="2"/>
    </font>
    <font>
      <sz val="10"/>
      <name val="Arial"/>
      <family val="2"/>
    </font>
    <font>
      <sz val="10"/>
      <color theme="0"/>
      <name val="Arial"/>
      <family val="2"/>
    </font>
    <font>
      <sz val="8"/>
      <color rgb="FF000000"/>
      <name val="Tahoma"/>
      <family val="2"/>
    </font>
    <font>
      <vertAlign val="superscript"/>
      <sz val="9"/>
      <name val="Arial"/>
      <family val="2"/>
    </font>
    <font>
      <sz val="14"/>
      <name val="Wingdings 2"/>
      <family val="1"/>
      <charset val="2"/>
    </font>
    <font>
      <sz val="12"/>
      <name val="Calibri"/>
      <family val="2"/>
      <scheme val="minor"/>
    </font>
    <font>
      <u/>
      <sz val="10"/>
      <name val="Arial"/>
      <family val="2"/>
    </font>
  </fonts>
  <fills count="6">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FFFF99"/>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cellStyleXfs>
  <cellXfs count="935">
    <xf numFmtId="0" fontId="0" fillId="0" borderId="0" xfId="0"/>
    <xf numFmtId="0" fontId="0" fillId="0" borderId="0" xfId="0" applyBorder="1"/>
    <xf numFmtId="0" fontId="0" fillId="0" borderId="0" xfId="0" applyFill="1" applyBorder="1"/>
    <xf numFmtId="0" fontId="0" fillId="0" borderId="0" xfId="0" applyFill="1" applyBorder="1" applyAlignment="1"/>
    <xf numFmtId="0" fontId="7" fillId="0" borderId="0" xfId="0" applyFont="1" applyFill="1" applyBorder="1"/>
    <xf numFmtId="0" fontId="7" fillId="0" borderId="0" xfId="0" applyFont="1" applyFill="1" applyBorder="1" applyAlignment="1">
      <alignment horizontal="center"/>
    </xf>
    <xf numFmtId="0" fontId="0" fillId="0" borderId="0" xfId="0" applyFill="1" applyBorder="1" applyAlignment="1">
      <alignment horizontal="center"/>
    </xf>
    <xf numFmtId="0" fontId="3" fillId="0" borderId="0" xfId="0" applyFont="1" applyFill="1" applyBorder="1"/>
    <xf numFmtId="0" fontId="8" fillId="0" borderId="0" xfId="0" applyFont="1" applyFill="1" applyBorder="1" applyAlignment="1">
      <alignment vertical="center"/>
    </xf>
    <xf numFmtId="0" fontId="1" fillId="0" borderId="0" xfId="0" applyFont="1" applyFill="1" applyBorder="1"/>
    <xf numFmtId="0" fontId="0" fillId="0" borderId="0" xfId="0" applyFill="1" applyBorder="1" applyAlignment="1">
      <alignment horizontal="right"/>
    </xf>
    <xf numFmtId="0" fontId="7" fillId="0" borderId="0" xfId="0" applyFont="1" applyFill="1" applyBorder="1" applyAlignment="1">
      <alignment horizontal="right"/>
    </xf>
    <xf numFmtId="0" fontId="7" fillId="0" borderId="0" xfId="0" applyFont="1" applyFill="1" applyBorder="1" applyAlignment="1"/>
    <xf numFmtId="0" fontId="2" fillId="0" borderId="0" xfId="0" applyFont="1" applyFill="1" applyBorder="1" applyAlignment="1"/>
    <xf numFmtId="0" fontId="7" fillId="0" borderId="0" xfId="0" applyFont="1" applyFill="1" applyBorder="1" applyAlignment="1">
      <alignment horizontal="left"/>
    </xf>
    <xf numFmtId="4" fontId="0" fillId="0" borderId="0" xfId="0" applyNumberFormat="1" applyFill="1" applyBorder="1" applyAlignment="1">
      <alignment horizontal="center"/>
    </xf>
    <xf numFmtId="0" fontId="6" fillId="0" borderId="0" xfId="0" applyFont="1" applyFill="1" applyBorder="1" applyAlignment="1"/>
    <xf numFmtId="3" fontId="6" fillId="0" borderId="0" xfId="0" applyNumberFormat="1" applyFont="1" applyFill="1" applyBorder="1" applyAlignment="1"/>
    <xf numFmtId="3" fontId="0" fillId="0" borderId="0" xfId="0" applyNumberFormat="1" applyFill="1" applyBorder="1"/>
    <xf numFmtId="49" fontId="6" fillId="0" borderId="0" xfId="0" applyNumberFormat="1" applyFont="1" applyFill="1" applyBorder="1"/>
    <xf numFmtId="0" fontId="6" fillId="0" borderId="0" xfId="0" applyFont="1" applyFill="1" applyBorder="1"/>
    <xf numFmtId="0" fontId="2" fillId="0" borderId="0" xfId="0" applyFont="1" applyFill="1" applyBorder="1"/>
    <xf numFmtId="0" fontId="13" fillId="0" borderId="0" xfId="0" applyFont="1" applyFill="1" applyBorder="1" applyAlignment="1"/>
    <xf numFmtId="0" fontId="13" fillId="0" borderId="0" xfId="0" applyFont="1" applyFill="1" applyBorder="1" applyAlignment="1">
      <alignment wrapText="1"/>
    </xf>
    <xf numFmtId="49" fontId="7" fillId="0" borderId="0" xfId="0" applyNumberFormat="1" applyFont="1" applyFill="1" applyBorder="1"/>
    <xf numFmtId="0" fontId="13" fillId="0" borderId="0" xfId="0" applyFont="1" applyFill="1" applyBorder="1" applyAlignment="1">
      <alignment horizontal="center"/>
    </xf>
    <xf numFmtId="0" fontId="13" fillId="0" borderId="0" xfId="0" applyFont="1" applyFill="1" applyBorder="1" applyAlignment="1">
      <alignment horizontal="center" wrapText="1"/>
    </xf>
    <xf numFmtId="0" fontId="4" fillId="0" borderId="0" xfId="0" applyFont="1" applyFill="1" applyBorder="1" applyAlignment="1">
      <alignment horizontal="center"/>
    </xf>
    <xf numFmtId="49" fontId="1" fillId="0" borderId="0" xfId="0" applyNumberFormat="1" applyFont="1" applyFill="1" applyBorder="1"/>
    <xf numFmtId="0" fontId="1" fillId="0" borderId="0" xfId="0" applyFont="1" applyFill="1" applyBorder="1" applyAlignment="1"/>
    <xf numFmtId="0" fontId="3" fillId="0" borderId="0" xfId="0" applyFont="1" applyFill="1" applyBorder="1" applyAlignment="1">
      <alignment horizontal="center"/>
    </xf>
    <xf numFmtId="0" fontId="0" fillId="0" borderId="0" xfId="0" applyFill="1"/>
    <xf numFmtId="49" fontId="0" fillId="0" borderId="0" xfId="0" applyNumberFormat="1" applyFill="1" applyBorder="1"/>
    <xf numFmtId="0" fontId="1" fillId="0" borderId="1" xfId="0" applyFont="1" applyFill="1" applyBorder="1" applyAlignment="1" applyProtection="1">
      <alignment horizontal="right"/>
      <protection locked="0"/>
    </xf>
    <xf numFmtId="0" fontId="1" fillId="0" borderId="1" xfId="0" applyFont="1" applyFill="1" applyBorder="1" applyAlignment="1" applyProtection="1">
      <protection locked="0"/>
    </xf>
    <xf numFmtId="2" fontId="1" fillId="0" borderId="1" xfId="2" applyNumberFormat="1" applyFont="1" applyFill="1" applyBorder="1" applyProtection="1">
      <protection locked="0"/>
    </xf>
    <xf numFmtId="2" fontId="1" fillId="0" borderId="2" xfId="0" applyNumberFormat="1" applyFont="1" applyFill="1" applyBorder="1" applyProtection="1">
      <protection locked="0"/>
    </xf>
    <xf numFmtId="3" fontId="1" fillId="0" borderId="1" xfId="0" applyNumberFormat="1" applyFont="1" applyFill="1" applyBorder="1" applyAlignment="1" applyProtection="1">
      <alignment horizontal="right" indent="1"/>
      <protection locked="0"/>
    </xf>
    <xf numFmtId="3" fontId="1" fillId="0" borderId="2" xfId="0" applyNumberFormat="1" applyFont="1" applyFill="1" applyBorder="1" applyAlignment="1" applyProtection="1">
      <alignment horizontal="right" indent="1"/>
      <protection locked="0"/>
    </xf>
    <xf numFmtId="4" fontId="1" fillId="0" borderId="3" xfId="0" applyNumberFormat="1" applyFont="1" applyFill="1" applyBorder="1" applyAlignment="1" applyProtection="1">
      <alignment horizontal="right" indent="1"/>
      <protection locked="0"/>
    </xf>
    <xf numFmtId="4" fontId="15" fillId="0" borderId="4" xfId="0" applyNumberFormat="1" applyFont="1" applyFill="1" applyBorder="1" applyAlignment="1" applyProtection="1">
      <alignment horizontal="right" indent="1"/>
      <protection locked="0"/>
    </xf>
    <xf numFmtId="3" fontId="15" fillId="0" borderId="1" xfId="0" applyNumberFormat="1" applyFont="1" applyFill="1" applyBorder="1" applyAlignment="1" applyProtection="1">
      <alignment horizontal="right" indent="1"/>
      <protection locked="0"/>
    </xf>
    <xf numFmtId="3" fontId="15" fillId="0" borderId="5" xfId="0" applyNumberFormat="1" applyFont="1" applyFill="1" applyBorder="1" applyAlignment="1" applyProtection="1">
      <alignment horizontal="right" indent="1"/>
      <protection locked="0"/>
    </xf>
    <xf numFmtId="14" fontId="0" fillId="0" borderId="6" xfId="0" applyNumberFormat="1" applyFill="1" applyBorder="1" applyAlignment="1" applyProtection="1">
      <alignment horizontal="left"/>
      <protection locked="0"/>
    </xf>
    <xf numFmtId="1" fontId="0" fillId="0" borderId="1" xfId="0" applyNumberFormat="1" applyFill="1" applyBorder="1" applyAlignment="1" applyProtection="1">
      <alignment horizontal="center"/>
      <protection locked="0"/>
    </xf>
    <xf numFmtId="1" fontId="0" fillId="0" borderId="4" xfId="0" applyNumberFormat="1" applyFill="1" applyBorder="1" applyAlignment="1" applyProtection="1">
      <alignment horizontal="center"/>
      <protection locked="0"/>
    </xf>
    <xf numFmtId="3" fontId="0" fillId="0" borderId="1" xfId="0" applyNumberFormat="1" applyFill="1" applyBorder="1" applyProtection="1">
      <protection locked="0"/>
    </xf>
    <xf numFmtId="2" fontId="1" fillId="0" borderId="2" xfId="2" applyNumberFormat="1" applyFont="1" applyFill="1" applyBorder="1" applyProtection="1">
      <protection locked="0"/>
    </xf>
    <xf numFmtId="4" fontId="1" fillId="0" borderId="4" xfId="0" applyNumberFormat="1" applyFont="1" applyFill="1" applyBorder="1" applyAlignment="1" applyProtection="1">
      <alignment horizontal="right" indent="1"/>
      <protection locked="0"/>
    </xf>
    <xf numFmtId="0" fontId="1" fillId="0" borderId="1" xfId="0" applyFont="1" applyFill="1" applyBorder="1" applyAlignment="1" applyProtection="1">
      <alignment wrapText="1"/>
      <protection locked="0"/>
    </xf>
    <xf numFmtId="4" fontId="1" fillId="0" borderId="1" xfId="0" applyNumberFormat="1" applyFont="1" applyFill="1" applyBorder="1" applyAlignment="1" applyProtection="1">
      <alignment horizontal="right" indent="1"/>
      <protection locked="0"/>
    </xf>
    <xf numFmtId="0" fontId="0" fillId="0" borderId="1" xfId="0" applyFill="1" applyBorder="1" applyProtection="1">
      <protection locked="0"/>
    </xf>
    <xf numFmtId="168" fontId="0" fillId="0" borderId="1" xfId="0" applyNumberFormat="1" applyFill="1" applyBorder="1" applyProtection="1">
      <protection locked="0"/>
    </xf>
    <xf numFmtId="0" fontId="0" fillId="0" borderId="4" xfId="0" applyFill="1" applyBorder="1" applyAlignment="1" applyProtection="1">
      <protection locked="0"/>
    </xf>
    <xf numFmtId="0" fontId="0" fillId="0" borderId="0" xfId="0" applyProtection="1"/>
    <xf numFmtId="0" fontId="0" fillId="0" borderId="7" xfId="0" applyBorder="1" applyProtection="1"/>
    <xf numFmtId="0" fontId="0" fillId="0" borderId="8" xfId="0" applyBorder="1" applyProtection="1"/>
    <xf numFmtId="0" fontId="0" fillId="0" borderId="9" xfId="0" applyBorder="1" applyProtection="1"/>
    <xf numFmtId="0" fontId="0" fillId="0" borderId="12" xfId="0" applyFill="1" applyBorder="1"/>
    <xf numFmtId="3" fontId="1" fillId="0" borderId="3" xfId="0" applyNumberFormat="1" applyFont="1" applyFill="1" applyBorder="1" applyAlignment="1" applyProtection="1">
      <alignment horizontal="right" indent="1"/>
      <protection locked="0"/>
    </xf>
    <xf numFmtId="3" fontId="2" fillId="0" borderId="4" xfId="0" applyNumberFormat="1" applyFont="1" applyFill="1" applyBorder="1" applyAlignment="1" applyProtection="1">
      <alignment horizontal="right" wrapText="1" indent="1"/>
      <protection locked="0"/>
    </xf>
    <xf numFmtId="3" fontId="1" fillId="0" borderId="1" xfId="0" applyNumberFormat="1" applyFont="1" applyFill="1" applyBorder="1" applyProtection="1">
      <protection locked="0"/>
    </xf>
    <xf numFmtId="0" fontId="0" fillId="0" borderId="0" xfId="0" applyProtection="1">
      <protection locked="0"/>
    </xf>
    <xf numFmtId="4" fontId="0" fillId="0" borderId="1" xfId="0" applyNumberFormat="1" applyFill="1" applyBorder="1" applyAlignment="1" applyProtection="1">
      <alignment horizontal="center"/>
      <protection locked="0"/>
    </xf>
    <xf numFmtId="0" fontId="2" fillId="4" borderId="0" xfId="0" applyFont="1" applyFill="1" applyBorder="1"/>
    <xf numFmtId="0" fontId="0" fillId="4" borderId="10" xfId="0" applyFill="1" applyBorder="1"/>
    <xf numFmtId="0" fontId="0" fillId="4" borderId="13" xfId="0" applyFill="1" applyBorder="1"/>
    <xf numFmtId="0" fontId="0" fillId="4" borderId="14" xfId="0" applyFill="1" applyBorder="1"/>
    <xf numFmtId="0" fontId="0" fillId="4" borderId="11" xfId="0" applyFill="1" applyBorder="1"/>
    <xf numFmtId="0" fontId="0" fillId="4" borderId="16" xfId="0" applyFill="1" applyBorder="1"/>
    <xf numFmtId="0" fontId="0" fillId="4" borderId="0" xfId="0" applyFill="1" applyBorder="1"/>
    <xf numFmtId="0" fontId="0" fillId="4" borderId="0" xfId="0" applyFill="1" applyBorder="1" applyAlignment="1">
      <alignment horizontal="center"/>
    </xf>
    <xf numFmtId="0" fontId="0" fillId="4" borderId="0" xfId="0" applyFill="1" applyBorder="1" applyAlignment="1"/>
    <xf numFmtId="0" fontId="2" fillId="4" borderId="11" xfId="0" applyFont="1" applyFill="1" applyBorder="1"/>
    <xf numFmtId="0" fontId="8" fillId="4" borderId="0" xfId="0" applyFont="1" applyFill="1" applyBorder="1" applyAlignment="1">
      <alignment vertical="center"/>
    </xf>
    <xf numFmtId="0" fontId="0" fillId="4" borderId="3" xfId="0" applyFill="1" applyBorder="1" applyAlignment="1"/>
    <xf numFmtId="0" fontId="2" fillId="4" borderId="12" xfId="0" applyFont="1" applyFill="1" applyBorder="1"/>
    <xf numFmtId="0" fontId="0" fillId="4" borderId="18" xfId="0" applyFill="1" applyBorder="1"/>
    <xf numFmtId="0" fontId="0" fillId="4" borderId="6" xfId="0" applyFill="1" applyBorder="1"/>
    <xf numFmtId="0" fontId="0" fillId="4" borderId="12" xfId="0" applyFill="1" applyBorder="1"/>
    <xf numFmtId="0" fontId="0" fillId="4" borderId="5" xfId="0" applyFill="1" applyBorder="1"/>
    <xf numFmtId="0" fontId="7" fillId="4" borderId="13" xfId="0" applyFont="1" applyFill="1" applyBorder="1" applyAlignment="1"/>
    <xf numFmtId="0" fontId="0" fillId="4" borderId="3" xfId="0" applyFill="1" applyBorder="1"/>
    <xf numFmtId="0" fontId="7" fillId="4" borderId="0" xfId="0" applyFont="1" applyFill="1" applyBorder="1"/>
    <xf numFmtId="0" fontId="7" fillId="4" borderId="13" xfId="0" applyFont="1" applyFill="1" applyBorder="1"/>
    <xf numFmtId="0" fontId="0" fillId="4" borderId="0" xfId="0" applyFill="1"/>
    <xf numFmtId="0" fontId="7" fillId="4" borderId="0" xfId="0" applyFont="1" applyFill="1" applyBorder="1" applyAlignment="1">
      <alignment horizontal="center"/>
    </xf>
    <xf numFmtId="0" fontId="0" fillId="4" borderId="20" xfId="0" applyFill="1" applyBorder="1"/>
    <xf numFmtId="0" fontId="0" fillId="4" borderId="0" xfId="0" applyFill="1" applyBorder="1"/>
    <xf numFmtId="0" fontId="0" fillId="4" borderId="12" xfId="0" applyFill="1" applyBorder="1" applyAlignment="1"/>
    <xf numFmtId="0" fontId="0" fillId="4" borderId="13" xfId="0" applyFill="1" applyBorder="1" applyAlignment="1"/>
    <xf numFmtId="0" fontId="7" fillId="4" borderId="0" xfId="0" applyFont="1" applyFill="1" applyBorder="1" applyAlignment="1"/>
    <xf numFmtId="0" fontId="2" fillId="4" borderId="10" xfId="0" applyFont="1" applyFill="1" applyBorder="1"/>
    <xf numFmtId="0" fontId="3" fillId="4" borderId="0" xfId="0" applyFont="1" applyFill="1" applyBorder="1"/>
    <xf numFmtId="0" fontId="0" fillId="4" borderId="29" xfId="0" applyFill="1" applyBorder="1"/>
    <xf numFmtId="0" fontId="0" fillId="4" borderId="1" xfId="0" applyFill="1" applyBorder="1"/>
    <xf numFmtId="0" fontId="0" fillId="4" borderId="30" xfId="0" applyFill="1" applyBorder="1"/>
    <xf numFmtId="0" fontId="8" fillId="4" borderId="12" xfId="0" applyFont="1" applyFill="1" applyBorder="1"/>
    <xf numFmtId="0" fontId="0" fillId="4" borderId="26" xfId="0" applyFill="1" applyBorder="1"/>
    <xf numFmtId="0" fontId="0" fillId="4" borderId="15" xfId="0" applyFill="1" applyBorder="1"/>
    <xf numFmtId="0" fontId="0" fillId="4" borderId="32" xfId="0" applyFill="1" applyBorder="1"/>
    <xf numFmtId="0" fontId="2" fillId="4" borderId="13" xfId="0" applyFont="1" applyFill="1" applyBorder="1"/>
    <xf numFmtId="0" fontId="4" fillId="4" borderId="0" xfId="0" applyFont="1" applyFill="1" applyBorder="1"/>
    <xf numFmtId="0" fontId="1" fillId="4" borderId="0" xfId="0" applyFont="1" applyFill="1" applyBorder="1" applyAlignment="1">
      <alignment horizontal="left"/>
    </xf>
    <xf numFmtId="0" fontId="8" fillId="4" borderId="13" xfId="0" applyFont="1" applyFill="1" applyBorder="1" applyAlignment="1">
      <alignment vertical="center"/>
    </xf>
    <xf numFmtId="49" fontId="2" fillId="4" borderId="5" xfId="0" applyNumberFormat="1" applyFont="1" applyFill="1" applyBorder="1" applyAlignment="1">
      <alignment vertical="center"/>
    </xf>
    <xf numFmtId="0" fontId="2" fillId="4" borderId="12" xfId="0" applyFont="1" applyFill="1" applyBorder="1" applyAlignment="1">
      <alignment vertical="center"/>
    </xf>
    <xf numFmtId="0" fontId="1" fillId="4" borderId="12" xfId="0" applyFont="1" applyFill="1" applyBorder="1" applyAlignment="1"/>
    <xf numFmtId="0" fontId="1" fillId="4" borderId="3" xfId="0" applyFont="1" applyFill="1" applyBorder="1" applyAlignment="1">
      <alignment vertical="center"/>
    </xf>
    <xf numFmtId="0" fontId="1" fillId="4" borderId="14" xfId="0" applyFont="1" applyFill="1" applyBorder="1" applyAlignment="1">
      <alignment vertical="center"/>
    </xf>
    <xf numFmtId="0" fontId="0" fillId="4" borderId="35" xfId="0" applyFill="1" applyBorder="1"/>
    <xf numFmtId="0" fontId="0" fillId="4" borderId="36" xfId="0" applyFill="1" applyBorder="1"/>
    <xf numFmtId="0" fontId="0" fillId="4" borderId="37" xfId="0" applyFill="1" applyBorder="1"/>
    <xf numFmtId="49" fontId="7" fillId="4" borderId="10" xfId="0" applyNumberFormat="1" applyFont="1" applyFill="1" applyBorder="1"/>
    <xf numFmtId="0" fontId="1" fillId="4" borderId="0" xfId="0" applyFont="1" applyFill="1" applyBorder="1"/>
    <xf numFmtId="0" fontId="3" fillId="4" borderId="0" xfId="0" applyFont="1" applyFill="1" applyBorder="1" applyAlignment="1">
      <alignment horizontal="center"/>
    </xf>
    <xf numFmtId="0" fontId="4" fillId="4" borderId="3" xfId="0" applyFont="1" applyFill="1" applyBorder="1" applyAlignment="1">
      <alignment horizontal="center"/>
    </xf>
    <xf numFmtId="0" fontId="3" fillId="4" borderId="8" xfId="0" applyFont="1" applyFill="1" applyBorder="1" applyAlignment="1">
      <alignment horizontal="center"/>
    </xf>
    <xf numFmtId="0" fontId="0" fillId="4" borderId="26" xfId="0" applyFill="1" applyBorder="1" applyAlignment="1">
      <alignment horizontal="center"/>
    </xf>
    <xf numFmtId="0" fontId="0" fillId="4" borderId="38" xfId="0" applyFill="1" applyBorder="1"/>
    <xf numFmtId="0" fontId="0" fillId="4" borderId="39" xfId="0" applyFill="1" applyBorder="1"/>
    <xf numFmtId="0" fontId="0" fillId="4" borderId="8" xfId="0" applyFill="1" applyBorder="1"/>
    <xf numFmtId="0" fontId="21" fillId="4" borderId="0" xfId="0" applyFont="1" applyFill="1" applyBorder="1"/>
    <xf numFmtId="0" fontId="0" fillId="4" borderId="40" xfId="0" applyFill="1" applyBorder="1"/>
    <xf numFmtId="0" fontId="0" fillId="4" borderId="41" xfId="0" applyFill="1" applyBorder="1"/>
    <xf numFmtId="0" fontId="0" fillId="4" borderId="19" xfId="0" applyFill="1" applyBorder="1" applyAlignment="1">
      <alignment horizontal="center" vertical="center"/>
    </xf>
    <xf numFmtId="0" fontId="0" fillId="4" borderId="42" xfId="0" applyFill="1" applyBorder="1"/>
    <xf numFmtId="0" fontId="7" fillId="4" borderId="12" xfId="0" applyFont="1" applyFill="1" applyBorder="1" applyAlignment="1"/>
    <xf numFmtId="0" fontId="2" fillId="4" borderId="12" xfId="0" applyFont="1" applyFill="1" applyBorder="1" applyAlignment="1"/>
    <xf numFmtId="0" fontId="4" fillId="4" borderId="1" xfId="0" applyFont="1" applyFill="1" applyBorder="1" applyAlignment="1">
      <alignment horizontal="center" vertical="center"/>
    </xf>
    <xf numFmtId="0" fontId="1" fillId="4" borderId="3" xfId="0" applyFont="1" applyFill="1" applyBorder="1"/>
    <xf numFmtId="49" fontId="1" fillId="4" borderId="10" xfId="0" applyNumberFormat="1" applyFont="1" applyFill="1" applyBorder="1"/>
    <xf numFmtId="0" fontId="1" fillId="4" borderId="13" xfId="0" applyFont="1" applyFill="1" applyBorder="1"/>
    <xf numFmtId="4" fontId="0" fillId="4" borderId="13" xfId="0" applyNumberFormat="1" applyFill="1" applyBorder="1" applyAlignment="1">
      <alignment horizontal="center"/>
    </xf>
    <xf numFmtId="4" fontId="0" fillId="4" borderId="14" xfId="0" applyNumberFormat="1" applyFill="1" applyBorder="1" applyAlignment="1">
      <alignment horizontal="center"/>
    </xf>
    <xf numFmtId="0" fontId="0" fillId="4" borderId="5" xfId="0" applyFill="1" applyBorder="1" applyAlignment="1">
      <alignment horizontal="right"/>
    </xf>
    <xf numFmtId="49" fontId="7" fillId="4" borderId="11" xfId="0" applyNumberFormat="1" applyFont="1" applyFill="1" applyBorder="1"/>
    <xf numFmtId="4" fontId="0" fillId="4" borderId="0" xfId="0" applyNumberFormat="1" applyFill="1" applyBorder="1" applyAlignment="1">
      <alignment horizontal="center"/>
    </xf>
    <xf numFmtId="3" fontId="0" fillId="4" borderId="13" xfId="0" applyNumberFormat="1" applyFill="1" applyBorder="1"/>
    <xf numFmtId="49" fontId="7" fillId="4" borderId="5" xfId="0" applyNumberFormat="1" applyFont="1" applyFill="1" applyBorder="1"/>
    <xf numFmtId="0" fontId="7" fillId="4" borderId="12" xfId="0" applyFont="1" applyFill="1" applyBorder="1"/>
    <xf numFmtId="4" fontId="0" fillId="4" borderId="12" xfId="0" applyNumberFormat="1" applyFill="1" applyBorder="1" applyAlignment="1">
      <alignment horizontal="center"/>
    </xf>
    <xf numFmtId="3" fontId="0" fillId="4" borderId="3" xfId="0" applyNumberFormat="1" applyFill="1" applyBorder="1"/>
    <xf numFmtId="3" fontId="0" fillId="4" borderId="12" xfId="0" applyNumberFormat="1" applyFill="1" applyBorder="1" applyProtection="1">
      <protection hidden="1"/>
    </xf>
    <xf numFmtId="3" fontId="0" fillId="4" borderId="3" xfId="0" applyNumberFormat="1" applyFill="1" applyBorder="1" applyProtection="1">
      <protection hidden="1"/>
    </xf>
    <xf numFmtId="3" fontId="0" fillId="4" borderId="0" xfId="0" applyNumberFormat="1" applyFill="1" applyBorder="1"/>
    <xf numFmtId="49" fontId="1" fillId="4" borderId="11" xfId="0" applyNumberFormat="1" applyFont="1" applyFill="1" applyBorder="1"/>
    <xf numFmtId="0" fontId="1" fillId="4" borderId="0" xfId="0" applyFont="1" applyFill="1" applyBorder="1" applyAlignment="1">
      <alignment horizontal="left" vertical="center"/>
    </xf>
    <xf numFmtId="49" fontId="13" fillId="4" borderId="11" xfId="0" applyNumberFormat="1" applyFont="1" applyFill="1" applyBorder="1"/>
    <xf numFmtId="0" fontId="0" fillId="4" borderId="18" xfId="0" applyFill="1" applyBorder="1" applyProtection="1">
      <protection hidden="1"/>
    </xf>
    <xf numFmtId="0" fontId="0" fillId="4" borderId="0" xfId="0" applyFill="1" applyBorder="1" applyProtection="1">
      <protection hidden="1"/>
    </xf>
    <xf numFmtId="3" fontId="0" fillId="4" borderId="0" xfId="0" applyNumberFormat="1" applyFill="1" applyBorder="1" applyProtection="1">
      <protection hidden="1"/>
    </xf>
    <xf numFmtId="0" fontId="0" fillId="4" borderId="18" xfId="0" applyFill="1" applyBorder="1" applyAlignment="1" applyProtection="1">
      <protection hidden="1"/>
    </xf>
    <xf numFmtId="4" fontId="0" fillId="4" borderId="12" xfId="0" applyNumberFormat="1" applyFill="1" applyBorder="1" applyAlignment="1" applyProtection="1">
      <alignment horizontal="center"/>
      <protection hidden="1"/>
    </xf>
    <xf numFmtId="0" fontId="0" fillId="4" borderId="0" xfId="0" applyFill="1" applyBorder="1" applyAlignment="1" applyProtection="1">
      <protection hidden="1"/>
    </xf>
    <xf numFmtId="0" fontId="7" fillId="4" borderId="3" xfId="0" applyFont="1" applyFill="1" applyBorder="1"/>
    <xf numFmtId="49" fontId="4" fillId="4" borderId="11" xfId="0" applyNumberFormat="1" applyFont="1" applyFill="1" applyBorder="1"/>
    <xf numFmtId="0" fontId="0" fillId="4" borderId="10" xfId="0" applyFill="1" applyBorder="1" applyProtection="1"/>
    <xf numFmtId="0" fontId="0" fillId="4" borderId="13" xfId="0" applyFill="1" applyBorder="1" applyProtection="1"/>
    <xf numFmtId="49" fontId="7" fillId="4" borderId="13" xfId="0" applyNumberFormat="1" applyFont="1" applyFill="1" applyBorder="1" applyProtection="1"/>
    <xf numFmtId="0" fontId="7" fillId="4" borderId="13" xfId="0" applyFont="1" applyFill="1" applyBorder="1" applyAlignment="1" applyProtection="1"/>
    <xf numFmtId="0" fontId="1" fillId="4" borderId="13" xfId="0" applyFont="1" applyFill="1" applyBorder="1" applyProtection="1"/>
    <xf numFmtId="0" fontId="3" fillId="4" borderId="13" xfId="0" applyFont="1" applyFill="1" applyBorder="1" applyAlignment="1" applyProtection="1">
      <alignment horizontal="center"/>
    </xf>
    <xf numFmtId="0" fontId="3" fillId="4" borderId="13" xfId="0" applyFont="1" applyFill="1" applyBorder="1" applyProtection="1"/>
    <xf numFmtId="0" fontId="0" fillId="4" borderId="13" xfId="0" applyFill="1" applyBorder="1" applyAlignment="1" applyProtection="1">
      <alignment horizontal="center"/>
    </xf>
    <xf numFmtId="0" fontId="0" fillId="4" borderId="14" xfId="0" applyFill="1" applyBorder="1" applyProtection="1"/>
    <xf numFmtId="0" fontId="8" fillId="4" borderId="11" xfId="0" applyFont="1" applyFill="1" applyBorder="1" applyAlignment="1" applyProtection="1">
      <alignment vertical="center"/>
    </xf>
    <xf numFmtId="0" fontId="8" fillId="4" borderId="12" xfId="0" applyFont="1" applyFill="1" applyBorder="1" applyAlignment="1" applyProtection="1">
      <alignment vertical="center"/>
    </xf>
    <xf numFmtId="0" fontId="7" fillId="4" borderId="12" xfId="0" applyFont="1" applyFill="1" applyBorder="1" applyAlignment="1" applyProtection="1"/>
    <xf numFmtId="0" fontId="1" fillId="4" borderId="12" xfId="0" applyFont="1" applyFill="1" applyBorder="1" applyProtection="1"/>
    <xf numFmtId="0" fontId="0" fillId="4" borderId="12" xfId="0" applyFill="1" applyBorder="1" applyProtection="1"/>
    <xf numFmtId="0" fontId="3" fillId="4" borderId="12" xfId="0" applyFont="1" applyFill="1" applyBorder="1" applyAlignment="1" applyProtection="1">
      <alignment horizontal="center"/>
    </xf>
    <xf numFmtId="0" fontId="3" fillId="4" borderId="12" xfId="0" applyFont="1" applyFill="1" applyBorder="1" applyProtection="1"/>
    <xf numFmtId="0" fontId="0" fillId="4" borderId="12" xfId="0" applyFill="1" applyBorder="1" applyAlignment="1" applyProtection="1">
      <alignment horizontal="center"/>
    </xf>
    <xf numFmtId="0" fontId="0" fillId="4" borderId="6" xfId="0" applyFill="1" applyBorder="1" applyProtection="1"/>
    <xf numFmtId="0" fontId="0" fillId="4" borderId="11" xfId="0" applyFill="1" applyBorder="1" applyProtection="1"/>
    <xf numFmtId="49" fontId="18" fillId="4" borderId="11" xfId="0" applyNumberFormat="1" applyFont="1" applyFill="1" applyBorder="1" applyAlignment="1" applyProtection="1">
      <alignment vertical="top"/>
    </xf>
    <xf numFmtId="0" fontId="0" fillId="4" borderId="16" xfId="0" applyFill="1" applyBorder="1" applyProtection="1"/>
    <xf numFmtId="0" fontId="8" fillId="4" borderId="0" xfId="0" applyFont="1" applyFill="1" applyBorder="1" applyAlignment="1" applyProtection="1">
      <alignment vertical="center"/>
    </xf>
    <xf numFmtId="0" fontId="2" fillId="4" borderId="0" xfId="0" applyFont="1" applyFill="1" applyBorder="1" applyAlignment="1" applyProtection="1">
      <alignment vertical="center"/>
    </xf>
    <xf numFmtId="0" fontId="2" fillId="4" borderId="0" xfId="0" applyFont="1" applyFill="1" applyBorder="1" applyProtection="1"/>
    <xf numFmtId="0" fontId="2" fillId="4" borderId="12" xfId="0" applyFont="1" applyFill="1" applyBorder="1" applyProtection="1"/>
    <xf numFmtId="0" fontId="2" fillId="4" borderId="6" xfId="0" applyFont="1" applyFill="1" applyBorder="1" applyProtection="1"/>
    <xf numFmtId="0" fontId="2" fillId="4" borderId="11" xfId="0" applyFont="1" applyFill="1" applyBorder="1" applyProtection="1"/>
    <xf numFmtId="0" fontId="2" fillId="4" borderId="16" xfId="0" applyFont="1" applyFill="1" applyBorder="1" applyProtection="1"/>
    <xf numFmtId="0" fontId="18" fillId="4" borderId="0" xfId="0" applyFont="1" applyFill="1" applyBorder="1" applyAlignment="1" applyProtection="1">
      <alignment vertical="center"/>
    </xf>
    <xf numFmtId="0" fontId="18" fillId="4" borderId="0" xfId="0" applyFont="1" applyFill="1" applyBorder="1" applyAlignment="1" applyProtection="1">
      <alignment vertical="top" wrapText="1"/>
    </xf>
    <xf numFmtId="0" fontId="2" fillId="4" borderId="10" xfId="0" applyFont="1" applyFill="1" applyBorder="1" applyProtection="1"/>
    <xf numFmtId="0" fontId="4" fillId="4" borderId="10" xfId="0" applyFont="1" applyFill="1" applyBorder="1" applyAlignment="1" applyProtection="1"/>
    <xf numFmtId="0" fontId="4" fillId="4" borderId="13" xfId="0" applyFont="1" applyFill="1" applyBorder="1" applyAlignment="1" applyProtection="1">
      <alignment horizontal="left" vertical="top" wrapText="1"/>
    </xf>
    <xf numFmtId="0" fontId="2" fillId="4" borderId="13" xfId="0" applyFont="1" applyFill="1" applyBorder="1" applyProtection="1"/>
    <xf numFmtId="0" fontId="2" fillId="4" borderId="14" xfId="0" applyFont="1" applyFill="1" applyBorder="1" applyProtection="1"/>
    <xf numFmtId="0" fontId="2" fillId="4" borderId="5" xfId="0" applyFont="1" applyFill="1" applyBorder="1" applyProtection="1"/>
    <xf numFmtId="0" fontId="2" fillId="4" borderId="4" xfId="0" applyFont="1" applyFill="1" applyBorder="1" applyProtection="1"/>
    <xf numFmtId="0" fontId="0" fillId="4" borderId="15" xfId="0" applyFill="1" applyBorder="1" applyProtection="1"/>
    <xf numFmtId="49" fontId="2" fillId="4" borderId="0" xfId="0" applyNumberFormat="1" applyFont="1" applyFill="1" applyBorder="1" applyProtection="1"/>
    <xf numFmtId="0" fontId="0" fillId="4" borderId="0" xfId="0" applyFill="1" applyBorder="1" applyProtection="1"/>
    <xf numFmtId="0" fontId="0" fillId="4" borderId="0" xfId="0" applyFill="1" applyBorder="1" applyAlignment="1" applyProtection="1">
      <alignment horizontal="center"/>
    </xf>
    <xf numFmtId="0" fontId="7" fillId="4" borderId="0" xfId="0" applyFont="1" applyFill="1" applyBorder="1" applyAlignment="1" applyProtection="1"/>
    <xf numFmtId="3" fontId="2" fillId="4" borderId="0" xfId="0" applyNumberFormat="1" applyFont="1" applyFill="1" applyBorder="1" applyProtection="1"/>
    <xf numFmtId="0" fontId="9" fillId="4" borderId="0" xfId="0" applyFont="1" applyFill="1" applyBorder="1" applyAlignment="1" applyProtection="1"/>
    <xf numFmtId="0" fontId="2" fillId="4" borderId="0" xfId="0" applyFont="1" applyFill="1" applyBorder="1" applyAlignment="1" applyProtection="1"/>
    <xf numFmtId="0" fontId="1" fillId="4" borderId="0" xfId="0" applyFont="1" applyFill="1" applyBorder="1" applyAlignment="1" applyProtection="1"/>
    <xf numFmtId="0" fontId="0" fillId="4" borderId="0" xfId="0" applyFill="1" applyBorder="1" applyAlignment="1" applyProtection="1"/>
    <xf numFmtId="0" fontId="1" fillId="4" borderId="0" xfId="0" applyFont="1" applyFill="1" applyBorder="1" applyProtection="1"/>
    <xf numFmtId="49" fontId="1" fillId="4" borderId="12" xfId="0" applyNumberFormat="1" applyFont="1" applyFill="1" applyBorder="1" applyProtection="1"/>
    <xf numFmtId="3" fontId="0" fillId="4" borderId="12" xfId="0" applyNumberFormat="1" applyFill="1" applyBorder="1" applyProtection="1"/>
    <xf numFmtId="0" fontId="0" fillId="4" borderId="12" xfId="0" applyFill="1" applyBorder="1" applyAlignment="1" applyProtection="1"/>
    <xf numFmtId="49" fontId="7" fillId="4" borderId="3" xfId="0" applyNumberFormat="1" applyFont="1" applyFill="1" applyBorder="1" applyProtection="1"/>
    <xf numFmtId="0" fontId="7" fillId="4" borderId="3" xfId="0" applyFont="1" applyFill="1" applyBorder="1" applyAlignment="1" applyProtection="1">
      <alignment horizontal="center"/>
    </xf>
    <xf numFmtId="0" fontId="3" fillId="4" borderId="3" xfId="0" applyFont="1" applyFill="1" applyBorder="1" applyAlignment="1" applyProtection="1">
      <alignment horizontal="center"/>
    </xf>
    <xf numFmtId="0" fontId="0" fillId="4" borderId="3" xfId="0" applyFill="1" applyBorder="1" applyAlignment="1" applyProtection="1"/>
    <xf numFmtId="0" fontId="3" fillId="4" borderId="3" xfId="0" applyFont="1" applyFill="1" applyBorder="1" applyProtection="1"/>
    <xf numFmtId="0" fontId="0" fillId="4" borderId="3" xfId="0" applyFill="1" applyBorder="1" applyAlignment="1" applyProtection="1">
      <alignment horizontal="center"/>
    </xf>
    <xf numFmtId="0" fontId="0" fillId="4" borderId="3" xfId="0" applyFill="1" applyBorder="1" applyProtection="1"/>
    <xf numFmtId="0" fontId="0" fillId="4" borderId="5" xfId="0" applyFill="1" applyBorder="1" applyProtection="1"/>
    <xf numFmtId="49" fontId="1" fillId="4" borderId="0" xfId="0" applyNumberFormat="1" applyFont="1" applyFill="1" applyBorder="1" applyProtection="1"/>
    <xf numFmtId="3" fontId="0" fillId="4" borderId="0" xfId="0" applyNumberFormat="1" applyFill="1" applyBorder="1" applyProtection="1"/>
    <xf numFmtId="49" fontId="4" fillId="4" borderId="13" xfId="0" applyNumberFormat="1" applyFont="1" applyFill="1" applyBorder="1" applyProtection="1"/>
    <xf numFmtId="0" fontId="7" fillId="4" borderId="13" xfId="0" applyFont="1" applyFill="1" applyBorder="1" applyAlignment="1" applyProtection="1">
      <alignment horizontal="center"/>
    </xf>
    <xf numFmtId="0" fontId="0" fillId="4" borderId="13" xfId="0" applyFill="1" applyBorder="1" applyAlignment="1" applyProtection="1"/>
    <xf numFmtId="0" fontId="3" fillId="4" borderId="14" xfId="0" applyFont="1" applyFill="1" applyBorder="1" applyProtection="1"/>
    <xf numFmtId="0" fontId="4" fillId="4" borderId="13" xfId="0" applyFont="1" applyFill="1" applyBorder="1" applyAlignment="1" applyProtection="1">
      <alignment horizontal="center"/>
    </xf>
    <xf numFmtId="4" fontId="0" fillId="4" borderId="0" xfId="0" applyNumberFormat="1" applyFill="1" applyBorder="1" applyAlignment="1" applyProtection="1"/>
    <xf numFmtId="4" fontId="0" fillId="4" borderId="12" xfId="0" applyNumberFormat="1" applyFill="1" applyBorder="1" applyAlignment="1" applyProtection="1"/>
    <xf numFmtId="0" fontId="7" fillId="4" borderId="0" xfId="0" applyFont="1" applyFill="1" applyBorder="1" applyProtection="1"/>
    <xf numFmtId="49" fontId="0" fillId="4" borderId="12" xfId="0" applyNumberFormat="1" applyFill="1" applyBorder="1" applyProtection="1"/>
    <xf numFmtId="0" fontId="7" fillId="4" borderId="12" xfId="0" applyFont="1" applyFill="1" applyBorder="1" applyProtection="1"/>
    <xf numFmtId="14" fontId="7" fillId="4" borderId="12" xfId="0" applyNumberFormat="1" applyFont="1" applyFill="1" applyBorder="1" applyAlignment="1" applyProtection="1"/>
    <xf numFmtId="169" fontId="1" fillId="0" borderId="2" xfId="0" applyNumberFormat="1" applyFont="1" applyFill="1" applyBorder="1" applyAlignment="1" applyProtection="1">
      <alignment horizontal="right" indent="1"/>
      <protection locked="0"/>
    </xf>
    <xf numFmtId="169" fontId="0" fillId="0" borderId="4" xfId="0" applyNumberFormat="1" applyFill="1" applyBorder="1" applyProtection="1">
      <protection locked="0"/>
    </xf>
    <xf numFmtId="169" fontId="0" fillId="4" borderId="1" xfId="0" applyNumberFormat="1" applyFill="1" applyBorder="1" applyProtection="1">
      <protection hidden="1"/>
    </xf>
    <xf numFmtId="169" fontId="0" fillId="4" borderId="5" xfId="0" applyNumberFormat="1" applyFill="1" applyBorder="1" applyProtection="1">
      <protection hidden="1"/>
    </xf>
    <xf numFmtId="170" fontId="0" fillId="4" borderId="1" xfId="0" applyNumberFormat="1" applyFill="1" applyBorder="1" applyAlignment="1" applyProtection="1">
      <alignment horizontal="center"/>
      <protection hidden="1"/>
    </xf>
    <xf numFmtId="169" fontId="0" fillId="4" borderId="18" xfId="0" applyNumberFormat="1" applyFill="1" applyBorder="1" applyProtection="1">
      <protection hidden="1"/>
    </xf>
    <xf numFmtId="170" fontId="0" fillId="4" borderId="4" xfId="0" applyNumberFormat="1" applyFill="1" applyBorder="1" applyAlignment="1" applyProtection="1">
      <alignment horizontal="center"/>
      <protection hidden="1"/>
    </xf>
    <xf numFmtId="169" fontId="0" fillId="4" borderId="11" xfId="0" applyNumberFormat="1" applyFill="1" applyBorder="1" applyProtection="1">
      <protection hidden="1"/>
    </xf>
    <xf numFmtId="169" fontId="0" fillId="4" borderId="2" xfId="0" applyNumberFormat="1" applyFill="1" applyBorder="1" applyProtection="1">
      <protection hidden="1"/>
    </xf>
    <xf numFmtId="171" fontId="2" fillId="4" borderId="1" xfId="0" applyNumberFormat="1" applyFont="1" applyFill="1" applyBorder="1" applyProtection="1"/>
    <xf numFmtId="170" fontId="14" fillId="4" borderId="4" xfId="0" applyNumberFormat="1" applyFont="1" applyFill="1" applyBorder="1" applyAlignment="1" applyProtection="1">
      <alignment horizontal="right" indent="1"/>
    </xf>
    <xf numFmtId="172" fontId="1" fillId="4" borderId="5" xfId="2" applyNumberFormat="1" applyFont="1" applyFill="1" applyBorder="1" applyAlignment="1" applyProtection="1">
      <alignment horizontal="right" indent="1"/>
    </xf>
    <xf numFmtId="4" fontId="1" fillId="4" borderId="38" xfId="0" applyNumberFormat="1" applyFont="1" applyFill="1" applyBorder="1" applyAlignment="1" applyProtection="1">
      <alignment horizontal="right" indent="1"/>
    </xf>
    <xf numFmtId="4" fontId="1" fillId="4" borderId="10" xfId="0" applyNumberFormat="1" applyFont="1" applyFill="1" applyBorder="1" applyAlignment="1" applyProtection="1">
      <alignment horizontal="right" indent="1"/>
    </xf>
    <xf numFmtId="4" fontId="1" fillId="4" borderId="3" xfId="0" applyNumberFormat="1" applyFont="1" applyFill="1" applyBorder="1" applyAlignment="1" applyProtection="1">
      <alignment horizontal="right" indent="1"/>
    </xf>
    <xf numFmtId="0" fontId="8" fillId="4" borderId="3" xfId="0" applyFont="1" applyFill="1" applyBorder="1" applyAlignment="1" applyProtection="1">
      <alignment vertical="center"/>
    </xf>
    <xf numFmtId="0" fontId="0" fillId="4" borderId="18" xfId="0" applyFill="1" applyBorder="1" applyProtection="1"/>
    <xf numFmtId="0" fontId="8" fillId="4" borderId="10" xfId="0" applyFont="1" applyFill="1" applyBorder="1" applyAlignment="1" applyProtection="1">
      <alignment horizontal="left" vertical="center"/>
    </xf>
    <xf numFmtId="0" fontId="0" fillId="0" borderId="0" xfId="0" applyAlignment="1" applyProtection="1">
      <alignment horizontal="left" vertical="center"/>
    </xf>
    <xf numFmtId="49" fontId="8" fillId="4" borderId="3" xfId="0" applyNumberFormat="1" applyFont="1" applyFill="1" applyBorder="1" applyAlignment="1" applyProtection="1">
      <alignment horizontal="left" vertical="center"/>
    </xf>
    <xf numFmtId="49" fontId="18" fillId="4" borderId="3" xfId="0" applyNumberFormat="1" applyFont="1" applyFill="1" applyBorder="1" applyAlignment="1" applyProtection="1">
      <alignment horizontal="left" vertical="center"/>
    </xf>
    <xf numFmtId="49" fontId="18" fillId="4" borderId="15" xfId="0" applyNumberFormat="1" applyFont="1" applyFill="1" applyBorder="1" applyAlignment="1" applyProtection="1">
      <alignment horizontal="left" vertical="center"/>
    </xf>
    <xf numFmtId="49" fontId="9" fillId="4" borderId="11" xfId="0" applyNumberFormat="1" applyFont="1" applyFill="1" applyBorder="1" applyAlignment="1" applyProtection="1">
      <alignment vertical="top"/>
    </xf>
    <xf numFmtId="0" fontId="4" fillId="0" borderId="0" xfId="0" applyFont="1"/>
    <xf numFmtId="49" fontId="4" fillId="4" borderId="5" xfId="0" applyNumberFormat="1" applyFont="1" applyFill="1" applyBorder="1" applyAlignment="1">
      <alignment vertical="center"/>
    </xf>
    <xf numFmtId="49" fontId="4" fillId="4" borderId="11" xfId="0" applyNumberFormat="1" applyFont="1" applyFill="1" applyBorder="1" applyAlignment="1">
      <alignment vertical="center"/>
    </xf>
    <xf numFmtId="49" fontId="4" fillId="4" borderId="5" xfId="0" applyNumberFormat="1" applyFont="1" applyFill="1" applyBorder="1"/>
    <xf numFmtId="49" fontId="4" fillId="4" borderId="4" xfId="0" applyNumberFormat="1" applyFont="1" applyFill="1" applyBorder="1"/>
    <xf numFmtId="0" fontId="0" fillId="0" borderId="10" xfId="0" applyBorder="1" applyProtection="1"/>
    <xf numFmtId="0" fontId="8" fillId="2" borderId="13" xfId="0" applyFont="1" applyFill="1" applyBorder="1" applyAlignment="1" applyProtection="1"/>
    <xf numFmtId="0" fontId="0" fillId="0" borderId="11" xfId="0" applyBorder="1" applyProtection="1"/>
    <xf numFmtId="0" fontId="8" fillId="2" borderId="0" xfId="0" applyFont="1" applyFill="1" applyBorder="1" applyProtection="1"/>
    <xf numFmtId="49" fontId="9" fillId="2" borderId="0" xfId="0" applyNumberFormat="1" applyFont="1" applyFill="1" applyBorder="1" applyAlignment="1" applyProtection="1">
      <alignment vertical="top"/>
    </xf>
    <xf numFmtId="0" fontId="9" fillId="2" borderId="0" xfId="0" applyFont="1" applyFill="1" applyBorder="1" applyAlignment="1" applyProtection="1">
      <alignment horizontal="left" wrapText="1"/>
    </xf>
    <xf numFmtId="49" fontId="9" fillId="2" borderId="1" xfId="0" applyNumberFormat="1" applyFont="1" applyFill="1" applyBorder="1" applyAlignment="1" applyProtection="1"/>
    <xf numFmtId="0" fontId="9" fillId="2" borderId="4" xfId="0" applyFont="1" applyFill="1" applyBorder="1" applyAlignment="1" applyProtection="1">
      <alignment horizontal="left"/>
    </xf>
    <xf numFmtId="0" fontId="9" fillId="2" borderId="3" xfId="0" applyFont="1" applyFill="1" applyBorder="1" applyAlignment="1" applyProtection="1">
      <alignment horizontal="left" wrapText="1"/>
    </xf>
    <xf numFmtId="0" fontId="9" fillId="2" borderId="15" xfId="0" applyFont="1" applyFill="1" applyBorder="1" applyAlignment="1" applyProtection="1">
      <alignment horizontal="left" wrapText="1"/>
    </xf>
    <xf numFmtId="0" fontId="0" fillId="4" borderId="17" xfId="0" applyFill="1" applyBorder="1" applyProtection="1"/>
    <xf numFmtId="49" fontId="9" fillId="2" borderId="17" xfId="0" applyNumberFormat="1" applyFont="1" applyFill="1" applyBorder="1" applyAlignment="1" applyProtection="1">
      <alignment vertical="top"/>
    </xf>
    <xf numFmtId="0" fontId="9" fillId="2" borderId="10" xfId="0" applyFont="1" applyFill="1" applyBorder="1" applyAlignment="1" applyProtection="1">
      <alignment horizontal="left" wrapText="1"/>
    </xf>
    <xf numFmtId="0" fontId="9" fillId="2" borderId="13" xfId="0" applyFont="1" applyFill="1" applyBorder="1" applyAlignment="1" applyProtection="1">
      <alignment horizontal="left" wrapText="1"/>
    </xf>
    <xf numFmtId="0" fontId="9" fillId="2" borderId="14" xfId="0" applyFont="1" applyFill="1" applyBorder="1" applyAlignment="1" applyProtection="1">
      <alignment horizontal="left" wrapText="1"/>
    </xf>
    <xf numFmtId="49" fontId="9" fillId="2" borderId="18" xfId="0" applyNumberFormat="1" applyFont="1" applyFill="1" applyBorder="1" applyAlignment="1" applyProtection="1">
      <alignment vertical="top"/>
    </xf>
    <xf numFmtId="0" fontId="9" fillId="2" borderId="11" xfId="0" applyFont="1" applyFill="1" applyBorder="1" applyAlignment="1" applyProtection="1">
      <alignment horizontal="left" wrapText="1"/>
    </xf>
    <xf numFmtId="2" fontId="2" fillId="2" borderId="4" xfId="0" applyNumberFormat="1" applyFont="1" applyFill="1" applyBorder="1" applyAlignment="1" applyProtection="1">
      <alignment horizontal="center" wrapText="1"/>
    </xf>
    <xf numFmtId="0" fontId="9" fillId="2" borderId="16" xfId="0" applyFont="1" applyFill="1" applyBorder="1" applyAlignment="1" applyProtection="1">
      <alignment horizontal="left" wrapText="1"/>
    </xf>
    <xf numFmtId="0" fontId="9" fillId="2" borderId="11" xfId="0" quotePrefix="1" applyFont="1" applyFill="1" applyBorder="1" applyAlignment="1" applyProtection="1">
      <alignment horizontal="left"/>
    </xf>
    <xf numFmtId="173" fontId="4" fillId="2" borderId="4" xfId="1" applyNumberFormat="1" applyFont="1" applyFill="1" applyBorder="1" applyAlignment="1" applyProtection="1">
      <alignment horizontal="center"/>
    </xf>
    <xf numFmtId="49" fontId="9" fillId="2" borderId="2" xfId="0" applyNumberFormat="1" applyFont="1" applyFill="1" applyBorder="1" applyAlignment="1" applyProtection="1">
      <alignment vertical="top"/>
    </xf>
    <xf numFmtId="0" fontId="9" fillId="2" borderId="12" xfId="0" quotePrefix="1" applyFont="1" applyFill="1" applyBorder="1" applyAlignment="1" applyProtection="1">
      <alignment horizontal="left"/>
    </xf>
    <xf numFmtId="0" fontId="9" fillId="2" borderId="12" xfId="0" applyFont="1" applyFill="1" applyBorder="1" applyAlignment="1" applyProtection="1">
      <alignment horizontal="left" wrapText="1"/>
    </xf>
    <xf numFmtId="173" fontId="4" fillId="2" borderId="12" xfId="1" applyNumberFormat="1" applyFont="1" applyFill="1" applyBorder="1" applyAlignment="1" applyProtection="1">
      <alignment horizontal="center"/>
    </xf>
    <xf numFmtId="0" fontId="9" fillId="2" borderId="6" xfId="0" applyFont="1" applyFill="1" applyBorder="1" applyAlignment="1" applyProtection="1">
      <alignment horizontal="left" wrapText="1"/>
    </xf>
    <xf numFmtId="0" fontId="0" fillId="4" borderId="2" xfId="0" applyFill="1" applyBorder="1" applyProtection="1"/>
    <xf numFmtId="49" fontId="9" fillId="2" borderId="1" xfId="0" applyNumberFormat="1" applyFont="1" applyFill="1" applyBorder="1" applyProtection="1"/>
    <xf numFmtId="0" fontId="9" fillId="2" borderId="4" xfId="0" applyFont="1" applyFill="1" applyBorder="1" applyProtection="1"/>
    <xf numFmtId="0" fontId="2" fillId="4" borderId="3" xfId="0" applyFont="1" applyFill="1" applyBorder="1" applyProtection="1"/>
    <xf numFmtId="49" fontId="4" fillId="2" borderId="17" xfId="0" applyNumberFormat="1" applyFont="1" applyFill="1" applyBorder="1" applyProtection="1"/>
    <xf numFmtId="0" fontId="9" fillId="2" borderId="13" xfId="0" applyFont="1" applyFill="1" applyBorder="1" applyAlignment="1" applyProtection="1">
      <alignment horizontal="left"/>
    </xf>
    <xf numFmtId="0" fontId="9" fillId="2" borderId="14" xfId="0" applyFont="1" applyFill="1" applyBorder="1" applyAlignment="1" applyProtection="1">
      <alignment horizontal="left"/>
    </xf>
    <xf numFmtId="49" fontId="4" fillId="2" borderId="18" xfId="0" applyNumberFormat="1" applyFont="1" applyFill="1" applyBorder="1" applyProtection="1"/>
    <xf numFmtId="0" fontId="8" fillId="2" borderId="0" xfId="0" applyFont="1" applyFill="1" applyBorder="1" applyAlignment="1" applyProtection="1">
      <alignment horizontal="left"/>
    </xf>
    <xf numFmtId="2" fontId="2" fillId="2" borderId="4" xfId="0" applyNumberFormat="1" applyFont="1" applyFill="1" applyBorder="1" applyAlignment="1" applyProtection="1">
      <alignment horizontal="center" vertical="center" wrapText="1"/>
    </xf>
    <xf numFmtId="0" fontId="9" fillId="2" borderId="0" xfId="0" applyFont="1" applyFill="1" applyBorder="1" applyAlignment="1" applyProtection="1">
      <alignment horizontal="left"/>
    </xf>
    <xf numFmtId="2" fontId="2" fillId="2" borderId="0" xfId="0" applyNumberFormat="1" applyFont="1" applyFill="1" applyBorder="1" applyAlignment="1" applyProtection="1">
      <alignment horizontal="center" wrapText="1"/>
    </xf>
    <xf numFmtId="0" fontId="9" fillId="2" borderId="16" xfId="0" applyFont="1" applyFill="1" applyBorder="1" applyAlignment="1" applyProtection="1">
      <alignment horizontal="left"/>
    </xf>
    <xf numFmtId="0" fontId="9" fillId="2" borderId="0" xfId="0" quotePrefix="1"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4" fillId="4" borderId="0" xfId="0" applyFont="1" applyFill="1" applyBorder="1" applyAlignment="1" applyProtection="1"/>
    <xf numFmtId="49" fontId="2" fillId="2" borderId="18" xfId="0" applyNumberFormat="1" applyFont="1" applyFill="1" applyBorder="1" applyProtection="1"/>
    <xf numFmtId="49" fontId="7" fillId="2" borderId="18" xfId="0" applyNumberFormat="1" applyFont="1" applyFill="1" applyBorder="1" applyProtection="1"/>
    <xf numFmtId="0" fontId="4" fillId="4" borderId="0" xfId="0" applyFont="1" applyFill="1" applyBorder="1" applyProtection="1"/>
    <xf numFmtId="0" fontId="3" fillId="4" borderId="0" xfId="0" applyFont="1" applyFill="1" applyBorder="1" applyAlignment="1" applyProtection="1">
      <alignment horizontal="center"/>
    </xf>
    <xf numFmtId="0" fontId="3" fillId="4" borderId="0" xfId="0" applyFont="1" applyFill="1" applyBorder="1" applyProtection="1"/>
    <xf numFmtId="0" fontId="7" fillId="4" borderId="0" xfId="0" applyFont="1" applyFill="1" applyBorder="1" applyAlignment="1" applyProtection="1">
      <alignment horizontal="center"/>
    </xf>
    <xf numFmtId="0" fontId="8" fillId="2" borderId="0" xfId="0" applyFont="1" applyFill="1" applyBorder="1" applyAlignment="1" applyProtection="1"/>
    <xf numFmtId="1" fontId="4" fillId="4" borderId="3" xfId="2" applyNumberFormat="1" applyFont="1" applyFill="1" applyBorder="1" applyAlignment="1" applyProtection="1">
      <alignment horizontal="center"/>
    </xf>
    <xf numFmtId="49" fontId="7" fillId="2" borderId="2" xfId="0" applyNumberFormat="1" applyFont="1" applyFill="1" applyBorder="1" applyProtection="1"/>
    <xf numFmtId="0" fontId="7" fillId="4" borderId="3" xfId="0" applyFont="1" applyFill="1" applyBorder="1" applyProtection="1"/>
    <xf numFmtId="4" fontId="0" fillId="2" borderId="3" xfId="0" applyNumberFormat="1" applyFill="1" applyBorder="1" applyAlignment="1" applyProtection="1">
      <alignment horizontal="center"/>
    </xf>
    <xf numFmtId="3" fontId="0" fillId="4" borderId="3" xfId="0" applyNumberFormat="1" applyFill="1" applyBorder="1" applyProtection="1"/>
    <xf numFmtId="0" fontId="9" fillId="2" borderId="11" xfId="0" applyFont="1" applyFill="1" applyBorder="1" applyAlignment="1" applyProtection="1"/>
    <xf numFmtId="49" fontId="9" fillId="2" borderId="0" xfId="0" applyNumberFormat="1" applyFont="1" applyFill="1" applyBorder="1" applyAlignment="1" applyProtection="1"/>
    <xf numFmtId="0" fontId="4" fillId="2" borderId="0" xfId="0" applyFont="1" applyFill="1" applyBorder="1" applyAlignment="1" applyProtection="1">
      <alignment horizontal="left"/>
    </xf>
    <xf numFmtId="3" fontId="4" fillId="4" borderId="4" xfId="2" applyNumberFormat="1" applyFont="1" applyFill="1" applyBorder="1" applyAlignment="1" applyProtection="1">
      <alignment horizontal="center"/>
    </xf>
    <xf numFmtId="49" fontId="4" fillId="2" borderId="2" xfId="0" applyNumberFormat="1" applyFont="1" applyFill="1" applyBorder="1" applyProtection="1"/>
    <xf numFmtId="49" fontId="9" fillId="2" borderId="5" xfId="0" applyNumberFormat="1" applyFont="1" applyFill="1" applyBorder="1" applyAlignment="1" applyProtection="1"/>
    <xf numFmtId="0" fontId="4" fillId="2" borderId="12" xfId="0" applyFont="1" applyFill="1" applyBorder="1" applyAlignment="1" applyProtection="1">
      <alignment horizontal="left"/>
    </xf>
    <xf numFmtId="3" fontId="4" fillId="4" borderId="12" xfId="2" applyNumberFormat="1" applyFont="1" applyFill="1" applyBorder="1" applyAlignment="1" applyProtection="1">
      <alignment horizontal="center"/>
    </xf>
    <xf numFmtId="173" fontId="4" fillId="2" borderId="45" xfId="1" applyNumberFormat="1" applyFont="1" applyFill="1" applyBorder="1" applyAlignment="1" applyProtection="1">
      <alignment horizontal="center"/>
    </xf>
    <xf numFmtId="49" fontId="8" fillId="2" borderId="0" xfId="0" applyNumberFormat="1" applyFont="1" applyFill="1" applyBorder="1" applyAlignment="1" applyProtection="1">
      <alignment horizontal="left"/>
    </xf>
    <xf numFmtId="49" fontId="4" fillId="2" borderId="0" xfId="0" applyNumberFormat="1" applyFont="1" applyFill="1" applyBorder="1" applyAlignment="1" applyProtection="1">
      <alignment horizontal="center"/>
    </xf>
    <xf numFmtId="49" fontId="4" fillId="2" borderId="0" xfId="0" applyNumberFormat="1" applyFont="1" applyFill="1" applyBorder="1" applyAlignment="1" applyProtection="1"/>
    <xf numFmtId="49" fontId="4" fillId="2" borderId="12" xfId="0" applyNumberFormat="1" applyFont="1" applyFill="1" applyBorder="1" applyAlignment="1" applyProtection="1">
      <alignment horizontal="center"/>
    </xf>
    <xf numFmtId="49" fontId="4" fillId="2" borderId="12" xfId="0" applyNumberFormat="1" applyFont="1" applyFill="1" applyBorder="1" applyAlignment="1" applyProtection="1"/>
    <xf numFmtId="0" fontId="0" fillId="0" borderId="5" xfId="0" applyBorder="1" applyProtection="1"/>
    <xf numFmtId="1" fontId="4" fillId="0" borderId="4" xfId="0" applyNumberFormat="1" applyFont="1" applyFill="1" applyBorder="1" applyAlignment="1" applyProtection="1">
      <alignment horizontal="center"/>
      <protection locked="0"/>
    </xf>
    <xf numFmtId="0" fontId="0" fillId="0" borderId="10" xfId="0" applyFill="1" applyBorder="1" applyProtection="1"/>
    <xf numFmtId="0" fontId="0" fillId="0" borderId="40" xfId="0" applyFill="1" applyBorder="1" applyProtection="1"/>
    <xf numFmtId="0" fontId="0" fillId="0" borderId="11" xfId="0" applyFill="1" applyBorder="1" applyProtection="1"/>
    <xf numFmtId="0" fontId="0" fillId="0" borderId="8" xfId="0" applyFill="1" applyBorder="1" applyProtection="1"/>
    <xf numFmtId="0" fontId="10" fillId="4" borderId="12" xfId="0" applyFont="1" applyFill="1" applyBorder="1" applyAlignment="1" applyProtection="1">
      <alignment vertical="center"/>
    </xf>
    <xf numFmtId="0" fontId="2" fillId="4" borderId="12" xfId="0" applyFont="1" applyFill="1" applyBorder="1" applyAlignment="1" applyProtection="1">
      <alignment horizontal="center" vertical="center"/>
    </xf>
    <xf numFmtId="49" fontId="2" fillId="4" borderId="10" xfId="0" applyNumberFormat="1" applyFont="1" applyFill="1" applyBorder="1" applyProtection="1"/>
    <xf numFmtId="0" fontId="23" fillId="4" borderId="30" xfId="0" applyFont="1" applyFill="1" applyBorder="1" applyAlignment="1" applyProtection="1"/>
    <xf numFmtId="0" fontId="0" fillId="4" borderId="46" xfId="0" applyFill="1" applyBorder="1" applyProtection="1"/>
    <xf numFmtId="49" fontId="0" fillId="4" borderId="11" xfId="0" applyNumberFormat="1" applyFill="1" applyBorder="1" applyProtection="1"/>
    <xf numFmtId="0" fontId="1" fillId="4" borderId="18" xfId="0" applyFont="1" applyFill="1" applyBorder="1" applyAlignment="1" applyProtection="1">
      <alignment horizontal="center" wrapText="1"/>
    </xf>
    <xf numFmtId="0" fontId="19" fillId="4" borderId="17" xfId="0" applyFont="1" applyFill="1" applyBorder="1" applyAlignment="1" applyProtection="1">
      <alignment horizontal="center" wrapText="1"/>
    </xf>
    <xf numFmtId="0" fontId="7" fillId="4" borderId="17" xfId="0" applyFont="1" applyFill="1" applyBorder="1" applyAlignment="1" applyProtection="1">
      <alignment horizontal="center" wrapText="1"/>
    </xf>
    <xf numFmtId="0" fontId="7" fillId="4" borderId="28" xfId="0" applyFont="1" applyFill="1" applyBorder="1" applyAlignment="1" applyProtection="1">
      <alignment horizontal="center" wrapText="1"/>
    </xf>
    <xf numFmtId="0" fontId="7" fillId="4" borderId="26" xfId="0" applyFont="1" applyFill="1" applyBorder="1" applyAlignment="1" applyProtection="1">
      <alignment horizontal="center" wrapText="1"/>
    </xf>
    <xf numFmtId="0" fontId="1" fillId="4" borderId="2" xfId="0" applyFont="1" applyFill="1" applyBorder="1" applyAlignment="1" applyProtection="1">
      <alignment horizontal="center" wrapText="1"/>
    </xf>
    <xf numFmtId="0" fontId="7" fillId="4" borderId="12" xfId="0" applyFont="1" applyFill="1" applyBorder="1" applyAlignment="1" applyProtection="1">
      <alignment horizontal="center" wrapText="1"/>
    </xf>
    <xf numFmtId="0" fontId="19" fillId="4" borderId="2" xfId="0" applyFont="1" applyFill="1" applyBorder="1" applyAlignment="1" applyProtection="1">
      <alignment horizontal="center" wrapText="1"/>
    </xf>
    <xf numFmtId="0" fontId="7" fillId="4" borderId="2" xfId="0" applyFont="1" applyFill="1" applyBorder="1" applyAlignment="1" applyProtection="1">
      <alignment horizontal="center" wrapText="1"/>
    </xf>
    <xf numFmtId="0" fontId="7" fillId="4" borderId="31" xfId="0" applyFont="1" applyFill="1" applyBorder="1" applyAlignment="1" applyProtection="1">
      <alignment horizontal="center" wrapText="1"/>
    </xf>
    <xf numFmtId="0" fontId="7" fillId="4" borderId="32" xfId="0" applyFont="1" applyFill="1" applyBorder="1" applyAlignment="1" applyProtection="1">
      <alignment horizontal="center" wrapText="1"/>
    </xf>
    <xf numFmtId="169" fontId="1" fillId="4" borderId="6" xfId="0" applyNumberFormat="1" applyFont="1" applyFill="1" applyBorder="1" applyAlignment="1" applyProtection="1">
      <alignment horizontal="right" indent="1"/>
    </xf>
    <xf numFmtId="169" fontId="1" fillId="4" borderId="12" xfId="0" applyNumberFormat="1" applyFont="1" applyFill="1" applyBorder="1" applyAlignment="1" applyProtection="1">
      <alignment horizontal="right" indent="1"/>
    </xf>
    <xf numFmtId="0" fontId="0" fillId="4" borderId="31" xfId="0" applyFill="1" applyBorder="1" applyAlignment="1" applyProtection="1">
      <alignment horizontal="right" indent="1"/>
    </xf>
    <xf numFmtId="0" fontId="0" fillId="4" borderId="2" xfId="0" applyFill="1" applyBorder="1" applyAlignment="1" applyProtection="1">
      <alignment horizontal="right" indent="1"/>
    </xf>
    <xf numFmtId="0" fontId="0" fillId="4" borderId="32" xfId="0" applyFill="1" applyBorder="1" applyAlignment="1" applyProtection="1">
      <alignment horizontal="right" indent="1"/>
    </xf>
    <xf numFmtId="0" fontId="0" fillId="4" borderId="29" xfId="0" applyFill="1" applyBorder="1" applyAlignment="1" applyProtection="1">
      <alignment horizontal="right" indent="1"/>
    </xf>
    <xf numFmtId="0" fontId="0" fillId="4" borderId="1" xfId="0" applyFill="1" applyBorder="1" applyAlignment="1" applyProtection="1">
      <alignment horizontal="right" indent="1"/>
    </xf>
    <xf numFmtId="0" fontId="0" fillId="4" borderId="30" xfId="0" applyFill="1" applyBorder="1" applyAlignment="1" applyProtection="1">
      <alignment horizontal="right" indent="1"/>
    </xf>
    <xf numFmtId="0" fontId="7" fillId="4" borderId="11" xfId="0" applyFont="1" applyFill="1" applyBorder="1" applyAlignment="1" applyProtection="1"/>
    <xf numFmtId="2" fontId="1" fillId="4" borderId="1" xfId="2" applyNumberFormat="1" applyFont="1" applyFill="1" applyBorder="1" applyProtection="1"/>
    <xf numFmtId="164" fontId="1" fillId="4" borderId="2" xfId="0" applyNumberFormat="1" applyFont="1" applyFill="1" applyBorder="1" applyAlignment="1" applyProtection="1">
      <alignment horizontal="right" indent="1"/>
    </xf>
    <xf numFmtId="0" fontId="1" fillId="4" borderId="2" xfId="0" applyFont="1" applyFill="1" applyBorder="1" applyProtection="1"/>
    <xf numFmtId="0" fontId="0" fillId="4" borderId="11" xfId="0" applyFill="1" applyBorder="1" applyAlignment="1" applyProtection="1"/>
    <xf numFmtId="0" fontId="15" fillId="4" borderId="1" xfId="0" applyFont="1" applyFill="1" applyBorder="1" applyAlignment="1" applyProtection="1">
      <alignment horizontal="right" indent="1"/>
    </xf>
    <xf numFmtId="169" fontId="14" fillId="4" borderId="1" xfId="0" applyNumberFormat="1" applyFont="1" applyFill="1" applyBorder="1" applyAlignment="1" applyProtection="1">
      <alignment horizontal="right" indent="1"/>
    </xf>
    <xf numFmtId="169" fontId="14" fillId="4" borderId="3" xfId="0" applyNumberFormat="1" applyFont="1" applyFill="1" applyBorder="1" applyAlignment="1" applyProtection="1">
      <alignment horizontal="right" indent="1"/>
    </xf>
    <xf numFmtId="49" fontId="2" fillId="4" borderId="11" xfId="0" applyNumberFormat="1" applyFont="1" applyFill="1" applyBorder="1" applyAlignment="1" applyProtection="1"/>
    <xf numFmtId="49" fontId="2" fillId="4" borderId="3" xfId="0" applyNumberFormat="1" applyFont="1" applyFill="1" applyBorder="1" applyAlignment="1" applyProtection="1"/>
    <xf numFmtId="0" fontId="15" fillId="4" borderId="3" xfId="0" applyFont="1" applyFill="1" applyBorder="1" applyAlignment="1" applyProtection="1">
      <alignment horizontal="right" indent="1"/>
    </xf>
    <xf numFmtId="0" fontId="0" fillId="4" borderId="28" xfId="0" applyFill="1" applyBorder="1" applyProtection="1"/>
    <xf numFmtId="0" fontId="0" fillId="4" borderId="26" xfId="0" applyFill="1" applyBorder="1" applyProtection="1"/>
    <xf numFmtId="49" fontId="0" fillId="4" borderId="18" xfId="0" applyNumberFormat="1" applyFill="1" applyBorder="1" applyProtection="1"/>
    <xf numFmtId="0" fontId="7" fillId="4" borderId="11" xfId="0" applyFont="1" applyFill="1" applyBorder="1" applyProtection="1"/>
    <xf numFmtId="0" fontId="12" fillId="4" borderId="11" xfId="0" applyFont="1" applyFill="1" applyBorder="1" applyAlignment="1" applyProtection="1"/>
    <xf numFmtId="0" fontId="12" fillId="4" borderId="0" xfId="0" applyFont="1" applyFill="1" applyBorder="1" applyAlignment="1" applyProtection="1"/>
    <xf numFmtId="9" fontId="7" fillId="4" borderId="11" xfId="2" applyFont="1" applyFill="1" applyBorder="1" applyAlignment="1" applyProtection="1">
      <alignment horizontal="center"/>
    </xf>
    <xf numFmtId="9" fontId="7" fillId="4" borderId="0" xfId="2" applyFont="1" applyFill="1" applyBorder="1" applyAlignment="1" applyProtection="1">
      <alignment horizontal="center"/>
    </xf>
    <xf numFmtId="0" fontId="0" fillId="4" borderId="18" xfId="0" applyFill="1" applyBorder="1" applyAlignment="1" applyProtection="1"/>
    <xf numFmtId="0" fontId="3" fillId="4" borderId="5" xfId="0" applyFont="1" applyFill="1" applyBorder="1" applyAlignment="1" applyProtection="1"/>
    <xf numFmtId="10" fontId="15" fillId="4" borderId="12" xfId="2" applyNumberFormat="1" applyFont="1" applyFill="1" applyBorder="1" applyAlignment="1" applyProtection="1">
      <alignment horizontal="center"/>
    </xf>
    <xf numFmtId="0" fontId="0" fillId="4" borderId="31" xfId="0" applyFill="1" applyBorder="1" applyProtection="1"/>
    <xf numFmtId="0" fontId="0" fillId="4" borderId="32" xfId="0" applyFill="1" applyBorder="1" applyProtection="1"/>
    <xf numFmtId="169" fontId="14" fillId="4" borderId="1" xfId="0" applyNumberFormat="1" applyFont="1" applyFill="1" applyBorder="1" applyAlignment="1" applyProtection="1">
      <alignment horizontal="right" wrapText="1" indent="1"/>
    </xf>
    <xf numFmtId="169" fontId="14" fillId="4" borderId="1" xfId="0" applyNumberFormat="1" applyFont="1" applyFill="1" applyBorder="1" applyAlignment="1" applyProtection="1"/>
    <xf numFmtId="169" fontId="14" fillId="4" borderId="4" xfId="0" applyNumberFormat="1" applyFont="1" applyFill="1" applyBorder="1" applyAlignment="1" applyProtection="1"/>
    <xf numFmtId="0" fontId="0" fillId="4" borderId="29" xfId="0" applyFill="1" applyBorder="1" applyProtection="1"/>
    <xf numFmtId="0" fontId="0" fillId="4" borderId="1" xfId="0" applyFill="1" applyBorder="1" applyProtection="1"/>
    <xf numFmtId="0" fontId="0" fillId="4" borderId="30" xfId="0" applyFill="1" applyBorder="1" applyProtection="1"/>
    <xf numFmtId="0" fontId="0" fillId="0" borderId="47" xfId="0" applyFill="1" applyBorder="1" applyProtection="1"/>
    <xf numFmtId="0" fontId="0" fillId="4" borderId="9" xfId="0" applyFill="1" applyBorder="1" applyProtection="1"/>
    <xf numFmtId="0" fontId="0" fillId="4" borderId="48" xfId="0" applyFill="1" applyBorder="1" applyProtection="1"/>
    <xf numFmtId="0" fontId="0" fillId="4" borderId="34" xfId="0" applyFill="1" applyBorder="1" applyProtection="1"/>
    <xf numFmtId="0" fontId="0" fillId="4" borderId="0" xfId="0" applyFill="1" applyBorder="1" applyAlignment="1" applyProtection="1">
      <alignment horizontal="right"/>
    </xf>
    <xf numFmtId="170" fontId="0" fillId="4" borderId="1" xfId="0" applyNumberFormat="1" applyFill="1" applyBorder="1" applyAlignment="1" applyProtection="1">
      <alignment horizontal="center"/>
    </xf>
    <xf numFmtId="167" fontId="0" fillId="4" borderId="3" xfId="0" applyNumberFormat="1" applyFill="1" applyBorder="1" applyProtection="1"/>
    <xf numFmtId="170" fontId="2" fillId="4" borderId="0" xfId="0" applyNumberFormat="1" applyFont="1" applyFill="1" applyBorder="1" applyAlignment="1" applyProtection="1">
      <alignment horizontal="center"/>
    </xf>
    <xf numFmtId="170" fontId="2" fillId="4" borderId="0" xfId="0" applyNumberFormat="1" applyFont="1" applyFill="1" applyBorder="1" applyAlignment="1" applyProtection="1">
      <alignment horizontal="left"/>
    </xf>
    <xf numFmtId="170" fontId="0" fillId="4" borderId="0" xfId="0" applyNumberFormat="1" applyFill="1" applyBorder="1" applyAlignment="1" applyProtection="1">
      <alignment horizontal="center"/>
    </xf>
    <xf numFmtId="0" fontId="8" fillId="4" borderId="10" xfId="0" applyFont="1" applyFill="1" applyBorder="1" applyAlignment="1" applyProtection="1">
      <alignment vertical="center"/>
    </xf>
    <xf numFmtId="0" fontId="2" fillId="4" borderId="3" xfId="0" applyFont="1" applyFill="1" applyBorder="1" applyAlignment="1" applyProtection="1">
      <alignment horizontal="right"/>
    </xf>
    <xf numFmtId="168" fontId="2" fillId="4" borderId="3" xfId="0" applyNumberFormat="1" applyFont="1" applyFill="1" applyBorder="1" applyProtection="1"/>
    <xf numFmtId="167" fontId="2" fillId="4" borderId="3" xfId="0" applyNumberFormat="1" applyFont="1" applyFill="1" applyBorder="1" applyProtection="1"/>
    <xf numFmtId="0" fontId="2" fillId="4" borderId="0" xfId="0" applyFont="1" applyFill="1" applyBorder="1" applyAlignment="1" applyProtection="1">
      <alignment horizontal="right"/>
    </xf>
    <xf numFmtId="168" fontId="2" fillId="4" borderId="0" xfId="0" applyNumberFormat="1" applyFont="1" applyFill="1" applyBorder="1" applyProtection="1"/>
    <xf numFmtId="167" fontId="2" fillId="4" borderId="0" xfId="0" applyNumberFormat="1" applyFont="1" applyFill="1" applyBorder="1" applyProtection="1"/>
    <xf numFmtId="49" fontId="2" fillId="4" borderId="11" xfId="0" applyNumberFormat="1" applyFont="1" applyFill="1" applyBorder="1" applyProtection="1"/>
    <xf numFmtId="0" fontId="0" fillId="4" borderId="4" xfId="0" applyFill="1" applyBorder="1" applyAlignment="1" applyProtection="1">
      <alignment horizontal="center"/>
    </xf>
    <xf numFmtId="0" fontId="0" fillId="4" borderId="19" xfId="0" applyFill="1" applyBorder="1" applyAlignment="1" applyProtection="1">
      <alignment horizontal="center"/>
    </xf>
    <xf numFmtId="169" fontId="4" fillId="4" borderId="4" xfId="0" applyNumberFormat="1" applyFont="1" applyFill="1" applyBorder="1" applyAlignment="1" applyProtection="1">
      <alignment horizontal="right"/>
    </xf>
    <xf numFmtId="0" fontId="4" fillId="4" borderId="0" xfId="0" applyFont="1" applyFill="1" applyProtection="1"/>
    <xf numFmtId="0" fontId="0" fillId="4" borderId="0" xfId="0" applyFill="1" applyProtection="1"/>
    <xf numFmtId="0" fontId="0" fillId="4" borderId="20" xfId="0" applyFill="1" applyBorder="1" applyProtection="1"/>
    <xf numFmtId="0" fontId="4" fillId="4" borderId="11" xfId="0" applyFont="1" applyFill="1" applyBorder="1" applyProtection="1"/>
    <xf numFmtId="0" fontId="0" fillId="0" borderId="5" xfId="0" applyFill="1" applyBorder="1" applyProtection="1"/>
    <xf numFmtId="0" fontId="21" fillId="4" borderId="12" xfId="0" applyFont="1" applyFill="1" applyBorder="1" applyProtection="1"/>
    <xf numFmtId="170" fontId="0" fillId="0" borderId="1" xfId="0" applyNumberFormat="1" applyFill="1" applyBorder="1" applyAlignment="1" applyProtection="1">
      <alignment horizontal="center"/>
      <protection locked="0"/>
    </xf>
    <xf numFmtId="0" fontId="0" fillId="0" borderId="0" xfId="0" applyFill="1" applyBorder="1" applyProtection="1"/>
    <xf numFmtId="49" fontId="1" fillId="0" borderId="0" xfId="0" applyNumberFormat="1" applyFont="1" applyFill="1" applyBorder="1" applyProtection="1"/>
    <xf numFmtId="0" fontId="1" fillId="0" borderId="0" xfId="0" applyFont="1" applyFill="1" applyBorder="1" applyProtection="1"/>
    <xf numFmtId="0" fontId="7" fillId="0" borderId="0" xfId="0" applyFont="1" applyFill="1" applyBorder="1" applyProtection="1"/>
    <xf numFmtId="0" fontId="0" fillId="0" borderId="0" xfId="0" applyFill="1" applyBorder="1" applyAlignment="1" applyProtection="1"/>
    <xf numFmtId="4" fontId="0" fillId="0" borderId="0" xfId="0" applyNumberFormat="1" applyFill="1" applyBorder="1" applyAlignment="1" applyProtection="1">
      <alignment horizontal="center"/>
    </xf>
    <xf numFmtId="3" fontId="0" fillId="0" borderId="0" xfId="0" applyNumberFormat="1" applyFill="1" applyBorder="1" applyProtection="1"/>
    <xf numFmtId="0" fontId="0" fillId="0" borderId="6" xfId="0" applyFill="1" applyBorder="1" applyAlignment="1" applyProtection="1">
      <alignment horizontal="left"/>
      <protection locked="0"/>
    </xf>
    <xf numFmtId="0" fontId="2" fillId="2" borderId="0" xfId="0" applyFont="1" applyFill="1" applyBorder="1" applyAlignment="1" applyProtection="1">
      <alignment horizontal="center" wrapText="1"/>
    </xf>
    <xf numFmtId="0" fontId="0" fillId="4" borderId="0" xfId="0" applyFill="1" applyBorder="1" applyAlignment="1" applyProtection="1">
      <alignment horizontal="center" wrapText="1"/>
    </xf>
    <xf numFmtId="0" fontId="1" fillId="4" borderId="0" xfId="0" applyFont="1" applyFill="1" applyBorder="1" applyAlignment="1" applyProtection="1">
      <alignment horizontal="left"/>
    </xf>
    <xf numFmtId="0" fontId="7" fillId="4" borderId="0" xfId="0" applyFont="1" applyFill="1" applyBorder="1" applyAlignment="1" applyProtection="1">
      <alignment horizontal="center" wrapText="1"/>
    </xf>
    <xf numFmtId="0" fontId="0" fillId="4" borderId="23" xfId="0" applyFill="1" applyBorder="1" applyAlignment="1" applyProtection="1">
      <alignment horizontal="center"/>
    </xf>
    <xf numFmtId="0" fontId="18" fillId="4" borderId="0" xfId="0" applyFont="1" applyFill="1" applyBorder="1" applyAlignment="1" applyProtection="1">
      <alignment horizontal="left" vertical="top" wrapText="1"/>
    </xf>
    <xf numFmtId="4" fontId="0" fillId="4" borderId="12" xfId="0" applyNumberFormat="1" applyFill="1" applyBorder="1" applyAlignment="1" applyProtection="1">
      <alignment horizontal="center"/>
    </xf>
    <xf numFmtId="0" fontId="18" fillId="4" borderId="0" xfId="0" applyFont="1" applyFill="1" applyBorder="1" applyAlignment="1" applyProtection="1">
      <alignment horizontal="center" vertical="top" wrapText="1"/>
    </xf>
    <xf numFmtId="4" fontId="0" fillId="4" borderId="0" xfId="0" applyNumberFormat="1" applyFill="1" applyBorder="1" applyAlignment="1" applyProtection="1">
      <alignment horizontal="center"/>
    </xf>
    <xf numFmtId="0" fontId="7" fillId="2" borderId="0" xfId="0" quotePrefix="1" applyFont="1" applyFill="1" applyBorder="1" applyAlignment="1" applyProtection="1">
      <alignment horizontal="left" vertical="center"/>
    </xf>
    <xf numFmtId="3" fontId="0" fillId="0" borderId="0" xfId="0" applyNumberFormat="1" applyProtection="1"/>
    <xf numFmtId="0" fontId="31" fillId="2" borderId="0" xfId="0" applyFont="1" applyFill="1" applyBorder="1" applyAlignment="1" applyProtection="1">
      <alignment vertical="center"/>
    </xf>
    <xf numFmtId="0" fontId="0" fillId="0" borderId="0" xfId="0" applyFill="1" applyProtection="1"/>
    <xf numFmtId="0" fontId="8" fillId="4" borderId="15" xfId="0" applyFont="1" applyFill="1" applyBorder="1" applyAlignment="1" applyProtection="1">
      <alignment horizontal="left" wrapText="1" indent="1"/>
    </xf>
    <xf numFmtId="0" fontId="3" fillId="4" borderId="0" xfId="0" applyFont="1" applyFill="1" applyBorder="1" applyAlignment="1" applyProtection="1">
      <alignment horizontal="left" vertical="top" indent="1"/>
    </xf>
    <xf numFmtId="0" fontId="5" fillId="4" borderId="0" xfId="0" applyFont="1" applyFill="1" applyBorder="1" applyAlignment="1" applyProtection="1">
      <alignment horizontal="center" wrapText="1"/>
    </xf>
    <xf numFmtId="0" fontId="1" fillId="4" borderId="10" xfId="0" applyFont="1" applyFill="1" applyBorder="1" applyAlignment="1" applyProtection="1">
      <alignment horizontal="left" vertical="top" indent="1"/>
    </xf>
    <xf numFmtId="0" fontId="0" fillId="4" borderId="13" xfId="0" applyFill="1" applyBorder="1" applyAlignment="1" applyProtection="1">
      <alignment horizontal="left" indent="1"/>
    </xf>
    <xf numFmtId="0" fontId="0" fillId="4" borderId="14" xfId="0" applyFill="1" applyBorder="1" applyAlignment="1" applyProtection="1">
      <alignment horizontal="left" indent="1"/>
    </xf>
    <xf numFmtId="0" fontId="0" fillId="3" borderId="0" xfId="0" applyFill="1" applyProtection="1"/>
    <xf numFmtId="0" fontId="0" fillId="4" borderId="0" xfId="0" applyFill="1" applyBorder="1" applyAlignment="1" applyProtection="1">
      <alignment horizontal="left"/>
    </xf>
    <xf numFmtId="0" fontId="7" fillId="4" borderId="4" xfId="0" applyFont="1" applyFill="1" applyBorder="1" applyAlignment="1" applyProtection="1">
      <alignment horizontal="left" indent="1"/>
    </xf>
    <xf numFmtId="0" fontId="0" fillId="4" borderId="3" xfId="0" applyFill="1" applyBorder="1" applyAlignment="1" applyProtection="1">
      <alignment horizontal="left" indent="1"/>
    </xf>
    <xf numFmtId="0" fontId="0" fillId="4" borderId="15" xfId="0" applyFill="1" applyBorder="1" applyAlignment="1" applyProtection="1">
      <alignment horizontal="left" indent="1"/>
    </xf>
    <xf numFmtId="0" fontId="0" fillId="4" borderId="0" xfId="0" applyFill="1" applyBorder="1" applyAlignment="1" applyProtection="1">
      <alignment horizontal="left" indent="1"/>
    </xf>
    <xf numFmtId="0" fontId="3" fillId="4" borderId="7" xfId="0" applyFont="1" applyFill="1" applyBorder="1" applyAlignment="1" applyProtection="1">
      <alignment horizontal="left" indent="1"/>
    </xf>
    <xf numFmtId="0" fontId="3" fillId="4" borderId="43" xfId="0" applyFont="1" applyFill="1" applyBorder="1" applyAlignment="1" applyProtection="1">
      <alignment horizontal="left" indent="1"/>
    </xf>
    <xf numFmtId="0" fontId="3" fillId="4" borderId="44" xfId="0" applyFont="1" applyFill="1" applyBorder="1" applyAlignment="1" applyProtection="1">
      <alignment horizontal="left" indent="1"/>
    </xf>
    <xf numFmtId="0" fontId="3" fillId="4" borderId="8" xfId="0" applyFont="1" applyFill="1" applyBorder="1" applyAlignment="1" applyProtection="1">
      <alignment horizontal="left" indent="1"/>
    </xf>
    <xf numFmtId="0" fontId="3" fillId="4" borderId="0" xfId="0" applyFont="1" applyFill="1" applyBorder="1" applyAlignment="1" applyProtection="1">
      <alignment horizontal="left" indent="1"/>
    </xf>
    <xf numFmtId="0" fontId="3" fillId="4" borderId="26" xfId="0" applyFont="1" applyFill="1" applyBorder="1" applyAlignment="1" applyProtection="1">
      <alignment horizontal="left" indent="1"/>
    </xf>
    <xf numFmtId="0" fontId="8" fillId="4" borderId="4" xfId="0" applyFont="1" applyFill="1" applyBorder="1" applyAlignment="1" applyProtection="1"/>
    <xf numFmtId="0" fontId="8" fillId="4" borderId="15" xfId="0" applyFont="1" applyFill="1" applyBorder="1" applyAlignment="1" applyProtection="1">
      <alignment horizontal="left"/>
    </xf>
    <xf numFmtId="0" fontId="7" fillId="4" borderId="10" xfId="0" applyFont="1" applyFill="1" applyBorder="1" applyProtection="1"/>
    <xf numFmtId="0" fontId="6" fillId="4" borderId="18" xfId="0" applyFont="1" applyFill="1" applyBorder="1" applyProtection="1"/>
    <xf numFmtId="0" fontId="7" fillId="4" borderId="10" xfId="0" applyFont="1" applyFill="1" applyBorder="1" applyAlignment="1" applyProtection="1"/>
    <xf numFmtId="0" fontId="17" fillId="4" borderId="18" xfId="0" applyFont="1" applyFill="1" applyBorder="1" applyAlignment="1" applyProtection="1">
      <alignment vertical="center"/>
    </xf>
    <xf numFmtId="0" fontId="6" fillId="4" borderId="11" xfId="0" applyFont="1" applyFill="1" applyBorder="1" applyProtection="1"/>
    <xf numFmtId="0" fontId="0" fillId="0" borderId="0" xfId="0" applyFill="1" applyAlignment="1" applyProtection="1">
      <alignment vertical="center"/>
    </xf>
    <xf numFmtId="0" fontId="0" fillId="4" borderId="11" xfId="0" applyFill="1" applyBorder="1" applyAlignment="1" applyProtection="1">
      <alignment vertical="center"/>
    </xf>
    <xf numFmtId="0" fontId="24" fillId="4" borderId="11" xfId="0" applyFont="1" applyFill="1" applyBorder="1" applyAlignment="1" applyProtection="1">
      <alignment vertical="center"/>
    </xf>
    <xf numFmtId="0" fontId="0" fillId="4" borderId="0" xfId="0" applyFill="1" applyBorder="1" applyAlignment="1" applyProtection="1">
      <alignment vertical="center"/>
    </xf>
    <xf numFmtId="0" fontId="9" fillId="4" borderId="0" xfId="0" applyFont="1" applyFill="1" applyBorder="1" applyAlignment="1" applyProtection="1">
      <alignment vertical="center"/>
    </xf>
    <xf numFmtId="0" fontId="0" fillId="4" borderId="25" xfId="0" applyFill="1" applyBorder="1" applyProtection="1"/>
    <xf numFmtId="3" fontId="8" fillId="4" borderId="16" xfId="0" applyNumberFormat="1" applyFont="1" applyFill="1" applyBorder="1" applyAlignment="1" applyProtection="1">
      <alignment vertical="center"/>
    </xf>
    <xf numFmtId="0" fontId="0" fillId="0" borderId="0" xfId="0" applyAlignment="1" applyProtection="1">
      <alignment vertical="center"/>
    </xf>
    <xf numFmtId="0" fontId="17" fillId="4" borderId="0" xfId="0" applyFont="1" applyFill="1" applyBorder="1" applyAlignment="1" applyProtection="1">
      <alignment vertical="center"/>
    </xf>
    <xf numFmtId="0" fontId="9" fillId="4" borderId="11" xfId="0" applyFont="1" applyFill="1" applyBorder="1" applyAlignment="1" applyProtection="1">
      <alignment vertical="center"/>
    </xf>
    <xf numFmtId="0" fontId="24" fillId="4" borderId="11" xfId="0" applyFont="1" applyFill="1" applyBorder="1" applyAlignment="1" applyProtection="1">
      <alignment horizontal="left" vertical="center"/>
    </xf>
    <xf numFmtId="0" fontId="24" fillId="4" borderId="0" xfId="0" applyFont="1" applyFill="1" applyBorder="1" applyAlignment="1" applyProtection="1">
      <alignment horizontal="left" vertical="center"/>
    </xf>
    <xf numFmtId="0" fontId="8" fillId="4" borderId="0" xfId="0" applyFont="1" applyFill="1" applyBorder="1" applyAlignment="1" applyProtection="1">
      <alignment horizontal="left" vertical="center"/>
    </xf>
    <xf numFmtId="0" fontId="13" fillId="4" borderId="10" xfId="0" applyFont="1" applyFill="1" applyBorder="1" applyProtection="1"/>
    <xf numFmtId="0" fontId="7" fillId="4" borderId="14" xfId="0" applyFont="1" applyFill="1" applyBorder="1" applyProtection="1"/>
    <xf numFmtId="0" fontId="1" fillId="4" borderId="11" xfId="0" applyFont="1" applyFill="1" applyBorder="1" applyAlignment="1" applyProtection="1">
      <alignment horizontal="left" vertical="center"/>
    </xf>
    <xf numFmtId="0" fontId="0" fillId="4" borderId="0" xfId="0" applyFill="1" applyBorder="1" applyAlignment="1" applyProtection="1">
      <alignment horizontal="center" vertical="center"/>
    </xf>
    <xf numFmtId="0" fontId="7" fillId="4" borderId="13" xfId="0" applyFont="1" applyFill="1" applyBorder="1" applyProtection="1"/>
    <xf numFmtId="0" fontId="1" fillId="4" borderId="13" xfId="0" applyFont="1" applyFill="1" applyBorder="1" applyAlignment="1" applyProtection="1"/>
    <xf numFmtId="0" fontId="1" fillId="4" borderId="14" xfId="0" applyFont="1" applyFill="1" applyBorder="1" applyAlignment="1" applyProtection="1"/>
    <xf numFmtId="0" fontId="7" fillId="4" borderId="6" xfId="0" applyFont="1" applyFill="1" applyBorder="1" applyAlignment="1" applyProtection="1">
      <alignment horizontal="left"/>
    </xf>
    <xf numFmtId="0" fontId="6" fillId="4" borderId="0" xfId="0" applyFont="1" applyFill="1" applyBorder="1" applyAlignment="1" applyProtection="1">
      <alignment horizontal="left" vertical="center"/>
    </xf>
    <xf numFmtId="0" fontId="7" fillId="4" borderId="11" xfId="0" applyFont="1" applyFill="1" applyBorder="1" applyAlignment="1" applyProtection="1">
      <alignment horizontal="left"/>
    </xf>
    <xf numFmtId="0" fontId="7" fillId="4" borderId="12" xfId="0" applyFont="1" applyFill="1" applyBorder="1" applyAlignment="1" applyProtection="1">
      <alignment horizontal="right" vertical="center"/>
    </xf>
    <xf numFmtId="0" fontId="3" fillId="4" borderId="11" xfId="0" applyFont="1" applyFill="1" applyBorder="1" applyProtection="1"/>
    <xf numFmtId="0" fontId="7" fillId="4" borderId="0" xfId="0" applyFont="1" applyFill="1" applyBorder="1" applyAlignment="1" applyProtection="1">
      <alignment horizontal="right"/>
    </xf>
    <xf numFmtId="0" fontId="18" fillId="4" borderId="0" xfId="0" applyFont="1" applyFill="1" applyBorder="1" applyProtection="1"/>
    <xf numFmtId="0" fontId="10" fillId="4" borderId="0" xfId="0" applyFont="1" applyFill="1" applyBorder="1" applyAlignment="1" applyProtection="1">
      <alignment vertical="center"/>
    </xf>
    <xf numFmtId="0" fontId="2" fillId="4" borderId="0" xfId="0" applyFont="1" applyFill="1" applyBorder="1" applyAlignment="1" applyProtection="1">
      <alignment horizontal="center" vertical="center"/>
    </xf>
    <xf numFmtId="49" fontId="0" fillId="4" borderId="4" xfId="0" applyNumberFormat="1" applyFill="1" applyBorder="1" applyProtection="1"/>
    <xf numFmtId="0" fontId="2" fillId="4" borderId="4" xfId="0" applyFont="1" applyFill="1" applyBorder="1" applyAlignment="1" applyProtection="1">
      <alignment horizontal="center"/>
    </xf>
    <xf numFmtId="0" fontId="2" fillId="4" borderId="19" xfId="0" applyFont="1" applyFill="1" applyBorder="1" applyAlignment="1" applyProtection="1">
      <alignment horizontal="center"/>
    </xf>
    <xf numFmtId="49" fontId="0" fillId="4" borderId="5" xfId="0" applyNumberFormat="1" applyFill="1" applyBorder="1" applyProtection="1"/>
    <xf numFmtId="0" fontId="3" fillId="4" borderId="3" xfId="0" applyFont="1" applyFill="1" applyBorder="1" applyAlignment="1" applyProtection="1">
      <alignment horizontal="left" wrapText="1"/>
    </xf>
    <xf numFmtId="4" fontId="1" fillId="4" borderId="4" xfId="0" applyNumberFormat="1" applyFont="1" applyFill="1" applyBorder="1" applyAlignment="1" applyProtection="1">
      <alignment horizontal="right" indent="1"/>
    </xf>
    <xf numFmtId="0" fontId="0" fillId="4" borderId="22" xfId="0" applyFill="1" applyBorder="1" applyProtection="1"/>
    <xf numFmtId="0" fontId="3" fillId="4" borderId="0" xfId="0" applyFont="1" applyFill="1" applyBorder="1" applyAlignment="1" applyProtection="1">
      <alignment horizontal="left" wrapText="1"/>
    </xf>
    <xf numFmtId="0" fontId="7" fillId="4" borderId="0" xfId="0" applyFont="1" applyFill="1" applyBorder="1" applyAlignment="1" applyProtection="1">
      <alignment horizontal="left" wrapText="1"/>
    </xf>
    <xf numFmtId="0" fontId="0" fillId="4" borderId="21" xfId="0" applyFill="1" applyBorder="1" applyProtection="1"/>
    <xf numFmtId="4" fontId="1" fillId="4" borderId="11" xfId="0" applyNumberFormat="1" applyFont="1" applyFill="1" applyBorder="1" applyAlignment="1" applyProtection="1">
      <alignment horizontal="right" indent="1"/>
    </xf>
    <xf numFmtId="14" fontId="0" fillId="4" borderId="0" xfId="0" applyNumberFormat="1" applyFill="1" applyBorder="1" applyAlignment="1" applyProtection="1"/>
    <xf numFmtId="0" fontId="0" fillId="4" borderId="20" xfId="0" applyFill="1" applyBorder="1" applyAlignment="1" applyProtection="1"/>
    <xf numFmtId="0" fontId="0" fillId="4" borderId="21" xfId="0" applyFill="1" applyBorder="1" applyAlignment="1" applyProtection="1"/>
    <xf numFmtId="0" fontId="7" fillId="4" borderId="20" xfId="0" applyFont="1" applyFill="1" applyBorder="1" applyProtection="1"/>
    <xf numFmtId="0" fontId="7" fillId="4" borderId="23" xfId="0" applyFont="1" applyFill="1" applyBorder="1" applyProtection="1"/>
    <xf numFmtId="0" fontId="11" fillId="4" borderId="12" xfId="0" applyFont="1" applyFill="1" applyBorder="1" applyAlignment="1" applyProtection="1"/>
    <xf numFmtId="0" fontId="12" fillId="4" borderId="20" xfId="0" applyFont="1" applyFill="1" applyBorder="1" applyAlignment="1" applyProtection="1"/>
    <xf numFmtId="0" fontId="3" fillId="4" borderId="3" xfId="0" applyFont="1" applyFill="1" applyBorder="1" applyAlignment="1" applyProtection="1"/>
    <xf numFmtId="0" fontId="7" fillId="4" borderId="20" xfId="0" applyFont="1" applyFill="1" applyBorder="1" applyAlignment="1" applyProtection="1"/>
    <xf numFmtId="0" fontId="7" fillId="4" borderId="15" xfId="0" applyFont="1" applyFill="1" applyBorder="1" applyProtection="1"/>
    <xf numFmtId="9" fontId="7" fillId="4" borderId="24" xfId="2" applyFont="1" applyFill="1" applyBorder="1" applyAlignment="1" applyProtection="1">
      <alignment horizontal="right"/>
    </xf>
    <xf numFmtId="0" fontId="1" fillId="4" borderId="3" xfId="0" applyFont="1" applyFill="1" applyBorder="1" applyAlignment="1" applyProtection="1"/>
    <xf numFmtId="2" fontId="0" fillId="4" borderId="3" xfId="0" applyNumberFormat="1" applyFill="1" applyBorder="1" applyProtection="1"/>
    <xf numFmtId="14" fontId="0" fillId="4" borderId="6" xfId="0" applyNumberFormat="1" applyFill="1" applyBorder="1" applyAlignment="1" applyProtection="1"/>
    <xf numFmtId="0" fontId="0" fillId="4" borderId="25" xfId="0" applyFill="1" applyBorder="1" applyAlignment="1" applyProtection="1"/>
    <xf numFmtId="49" fontId="0" fillId="4" borderId="10" xfId="0" applyNumberFormat="1" applyFill="1" applyBorder="1" applyProtection="1"/>
    <xf numFmtId="2" fontId="0" fillId="4" borderId="13" xfId="0" applyNumberFormat="1" applyFill="1" applyBorder="1" applyProtection="1"/>
    <xf numFmtId="4" fontId="1" fillId="4" borderId="12" xfId="0" applyNumberFormat="1" applyFont="1" applyFill="1" applyBorder="1" applyAlignment="1" applyProtection="1">
      <alignment horizontal="right" indent="1"/>
    </xf>
    <xf numFmtId="14" fontId="0" fillId="4" borderId="13" xfId="0" applyNumberFormat="1" applyFill="1" applyBorder="1" applyAlignment="1" applyProtection="1"/>
    <xf numFmtId="4" fontId="1" fillId="4" borderId="0" xfId="0" applyNumberFormat="1" applyFont="1" applyFill="1" applyBorder="1" applyAlignment="1" applyProtection="1">
      <alignment horizontal="right" indent="1"/>
    </xf>
    <xf numFmtId="14" fontId="7" fillId="4" borderId="0" xfId="0" applyNumberFormat="1" applyFont="1" applyFill="1" applyBorder="1" applyAlignment="1" applyProtection="1"/>
    <xf numFmtId="14" fontId="7" fillId="4" borderId="13" xfId="0" applyNumberFormat="1" applyFont="1" applyFill="1" applyBorder="1" applyAlignment="1" applyProtection="1"/>
    <xf numFmtId="0" fontId="3" fillId="4" borderId="0" xfId="0" applyFont="1" applyFill="1" applyBorder="1" applyAlignment="1" applyProtection="1"/>
    <xf numFmtId="0" fontId="3" fillId="4" borderId="13" xfId="0" applyFont="1" applyFill="1" applyBorder="1" applyAlignment="1" applyProtection="1"/>
    <xf numFmtId="0" fontId="1" fillId="4" borderId="13" xfId="0" applyFont="1" applyFill="1" applyBorder="1" applyAlignment="1" applyProtection="1">
      <alignment horizontal="right" indent="1"/>
    </xf>
    <xf numFmtId="0" fontId="13" fillId="4" borderId="17" xfId="0" applyFont="1" applyFill="1" applyBorder="1" applyAlignment="1" applyProtection="1">
      <alignment horizontal="center"/>
    </xf>
    <xf numFmtId="0" fontId="13" fillId="4" borderId="26" xfId="0" applyFont="1" applyFill="1" applyBorder="1" applyAlignment="1" applyProtection="1">
      <alignment horizontal="left" wrapText="1" indent="1"/>
    </xf>
    <xf numFmtId="0" fontId="0" fillId="4" borderId="7" xfId="0" applyFill="1" applyBorder="1" applyProtection="1"/>
    <xf numFmtId="0" fontId="2" fillId="4" borderId="27" xfId="0" applyFont="1" applyFill="1" applyBorder="1" applyProtection="1"/>
    <xf numFmtId="0" fontId="13" fillId="4" borderId="18" xfId="0" applyFont="1" applyFill="1" applyBorder="1" applyAlignment="1" applyProtection="1">
      <alignment horizontal="center"/>
    </xf>
    <xf numFmtId="0" fontId="13" fillId="4" borderId="0" xfId="0" applyFont="1" applyFill="1" applyBorder="1" applyAlignment="1" applyProtection="1">
      <alignment horizontal="center"/>
    </xf>
    <xf numFmtId="0" fontId="13" fillId="4" borderId="28" xfId="0" applyFont="1" applyFill="1" applyBorder="1" applyAlignment="1" applyProtection="1">
      <alignment horizontal="center" wrapText="1"/>
    </xf>
    <xf numFmtId="0" fontId="4" fillId="4" borderId="26" xfId="0" applyFont="1" applyFill="1" applyBorder="1" applyAlignment="1" applyProtection="1">
      <alignment horizontal="center"/>
    </xf>
    <xf numFmtId="0" fontId="1" fillId="4" borderId="4" xfId="0" applyFont="1" applyFill="1" applyBorder="1" applyProtection="1"/>
    <xf numFmtId="0" fontId="1" fillId="4" borderId="15" xfId="0" applyFont="1" applyFill="1" applyBorder="1" applyProtection="1"/>
    <xf numFmtId="0" fontId="1" fillId="4" borderId="10" xfId="0" applyFont="1" applyFill="1" applyBorder="1" applyAlignment="1" applyProtection="1"/>
    <xf numFmtId="0" fontId="1" fillId="4" borderId="15" xfId="0" applyFont="1" applyFill="1" applyBorder="1" applyAlignment="1" applyProtection="1"/>
    <xf numFmtId="0" fontId="7" fillId="4" borderId="29" xfId="0" applyFont="1" applyFill="1" applyBorder="1" applyAlignment="1" applyProtection="1">
      <alignment horizontal="right" indent="1"/>
    </xf>
    <xf numFmtId="0" fontId="7" fillId="4" borderId="30" xfId="0" applyFont="1" applyFill="1" applyBorder="1" applyAlignment="1" applyProtection="1">
      <alignment horizontal="right" indent="1"/>
    </xf>
    <xf numFmtId="49" fontId="1" fillId="4" borderId="4" xfId="0" applyNumberFormat="1" applyFont="1" applyFill="1" applyBorder="1" applyProtection="1"/>
    <xf numFmtId="0" fontId="1" fillId="4" borderId="4" xfId="0" applyFont="1" applyFill="1" applyBorder="1" applyAlignment="1" applyProtection="1"/>
    <xf numFmtId="49" fontId="1" fillId="4" borderId="17" xfId="0" applyNumberFormat="1" applyFont="1" applyFill="1" applyBorder="1" applyProtection="1"/>
    <xf numFmtId="3" fontId="1" fillId="4" borderId="2" xfId="0" applyNumberFormat="1" applyFont="1" applyFill="1" applyBorder="1" applyAlignment="1" applyProtection="1">
      <alignment horizontal="right" indent="1"/>
    </xf>
    <xf numFmtId="3" fontId="1" fillId="4" borderId="12" xfId="0" applyNumberFormat="1" applyFont="1" applyFill="1" applyBorder="1" applyAlignment="1" applyProtection="1">
      <alignment horizontal="right" indent="1"/>
    </xf>
    <xf numFmtId="49" fontId="1" fillId="4" borderId="11" xfId="0" applyNumberFormat="1" applyFont="1" applyFill="1" applyBorder="1" applyProtection="1"/>
    <xf numFmtId="49" fontId="1" fillId="4" borderId="18" xfId="0" applyNumberFormat="1" applyFont="1" applyFill="1" applyBorder="1" applyProtection="1"/>
    <xf numFmtId="49" fontId="1" fillId="4" borderId="2" xfId="0" applyNumberFormat="1" applyFont="1" applyFill="1" applyBorder="1" applyProtection="1"/>
    <xf numFmtId="0" fontId="7" fillId="4" borderId="5" xfId="0" applyFont="1" applyFill="1" applyBorder="1" applyAlignment="1" applyProtection="1"/>
    <xf numFmtId="0" fontId="7" fillId="4" borderId="6" xfId="0" applyFont="1" applyFill="1" applyBorder="1" applyProtection="1"/>
    <xf numFmtId="49" fontId="1" fillId="4" borderId="10" xfId="0" applyNumberFormat="1" applyFont="1" applyFill="1" applyBorder="1" applyProtection="1"/>
    <xf numFmtId="0" fontId="1" fillId="4" borderId="5" xfId="0" applyFont="1" applyFill="1" applyBorder="1" applyAlignment="1" applyProtection="1"/>
    <xf numFmtId="0" fontId="1" fillId="4" borderId="6" xfId="0" applyFont="1" applyFill="1" applyBorder="1" applyProtection="1"/>
    <xf numFmtId="0" fontId="1" fillId="4" borderId="18" xfId="0" applyFont="1" applyFill="1" applyBorder="1" applyProtection="1"/>
    <xf numFmtId="0" fontId="14" fillId="4" borderId="5" xfId="0" applyFont="1" applyFill="1" applyBorder="1" applyProtection="1"/>
    <xf numFmtId="49" fontId="15" fillId="4" borderId="4" xfId="0" applyNumberFormat="1" applyFont="1" applyFill="1" applyBorder="1" applyProtection="1"/>
    <xf numFmtId="0" fontId="15" fillId="4" borderId="15" xfId="0" applyFont="1" applyFill="1" applyBorder="1" applyProtection="1"/>
    <xf numFmtId="0" fontId="15" fillId="4" borderId="5" xfId="0" applyFont="1" applyFill="1" applyBorder="1" applyAlignment="1" applyProtection="1"/>
    <xf numFmtId="0" fontId="15" fillId="4" borderId="6" xfId="0" applyFont="1" applyFill="1" applyBorder="1" applyAlignment="1" applyProtection="1"/>
    <xf numFmtId="0" fontId="7" fillId="4" borderId="31" xfId="0" applyFont="1" applyFill="1" applyBorder="1" applyAlignment="1" applyProtection="1">
      <alignment horizontal="right" indent="1"/>
    </xf>
    <xf numFmtId="0" fontId="7" fillId="4" borderId="32" xfId="0" applyFont="1" applyFill="1" applyBorder="1" applyAlignment="1" applyProtection="1">
      <alignment horizontal="right" indent="1"/>
    </xf>
    <xf numFmtId="0" fontId="15" fillId="4" borderId="4" xfId="0" applyFont="1" applyFill="1" applyBorder="1" applyProtection="1"/>
    <xf numFmtId="0" fontId="14" fillId="4" borderId="4" xfId="0" applyFont="1" applyFill="1" applyBorder="1" applyAlignment="1" applyProtection="1"/>
    <xf numFmtId="0" fontId="14" fillId="4" borderId="15" xfId="0" applyFont="1" applyFill="1" applyBorder="1" applyAlignment="1" applyProtection="1"/>
    <xf numFmtId="169" fontId="2" fillId="4" borderId="1" xfId="0" applyNumberFormat="1" applyFont="1" applyFill="1" applyBorder="1" applyAlignment="1" applyProtection="1">
      <alignment horizontal="right" indent="1"/>
    </xf>
    <xf numFmtId="0" fontId="2" fillId="4" borderId="33" xfId="0" applyFont="1" applyFill="1" applyBorder="1" applyAlignment="1" applyProtection="1">
      <alignment horizontal="right" indent="1"/>
    </xf>
    <xf numFmtId="0" fontId="2" fillId="4" borderId="34" xfId="0" applyFont="1" applyFill="1" applyBorder="1" applyAlignment="1" applyProtection="1">
      <alignment horizontal="right" indent="1"/>
    </xf>
    <xf numFmtId="0" fontId="4" fillId="4" borderId="11" xfId="0" applyFont="1" applyFill="1" applyBorder="1" applyAlignment="1" applyProtection="1">
      <alignment wrapText="1"/>
    </xf>
    <xf numFmtId="0" fontId="0" fillId="4" borderId="25" xfId="0" applyFill="1" applyBorder="1" applyAlignment="1" applyProtection="1">
      <alignment horizontal="right" indent="1"/>
    </xf>
    <xf numFmtId="3" fontId="2" fillId="4" borderId="0" xfId="0" applyNumberFormat="1" applyFont="1" applyFill="1" applyBorder="1" applyAlignment="1" applyProtection="1">
      <alignment horizontal="right" wrapText="1" indent="1"/>
    </xf>
    <xf numFmtId="0" fontId="0" fillId="4" borderId="0" xfId="0" applyFill="1" applyBorder="1" applyAlignment="1" applyProtection="1">
      <alignment horizontal="right" indent="1"/>
    </xf>
    <xf numFmtId="49" fontId="9" fillId="4" borderId="10" xfId="0" applyNumberFormat="1" applyFont="1" applyFill="1" applyBorder="1" applyProtection="1"/>
    <xf numFmtId="0" fontId="2" fillId="4" borderId="13" xfId="0" applyFont="1" applyFill="1" applyBorder="1" applyAlignment="1" applyProtection="1"/>
    <xf numFmtId="49" fontId="9" fillId="4" borderId="11" xfId="0" applyNumberFormat="1" applyFont="1" applyFill="1" applyBorder="1" applyProtection="1"/>
    <xf numFmtId="166" fontId="9" fillId="4" borderId="25" xfId="3" applyNumberFormat="1" applyFont="1" applyFill="1" applyBorder="1" applyAlignment="1" applyProtection="1">
      <alignment horizontal="right" indent="1"/>
    </xf>
    <xf numFmtId="0" fontId="4" fillId="4" borderId="0" xfId="0" applyFont="1" applyFill="1" applyBorder="1" applyAlignment="1" applyProtection="1">
      <alignment horizontal="right" indent="1"/>
    </xf>
    <xf numFmtId="166" fontId="1" fillId="4" borderId="0" xfId="3" applyNumberFormat="1" applyFont="1" applyFill="1" applyBorder="1" applyAlignment="1" applyProtection="1">
      <alignment horizontal="right" indent="1"/>
    </xf>
    <xf numFmtId="0" fontId="7" fillId="4" borderId="5" xfId="0" applyFont="1" applyFill="1" applyBorder="1" applyProtection="1"/>
    <xf numFmtId="0" fontId="7" fillId="0" borderId="0" xfId="0" applyFont="1" applyFill="1" applyBorder="1" applyAlignment="1" applyProtection="1">
      <alignment horizontal="right"/>
    </xf>
    <xf numFmtId="0" fontId="3" fillId="0" borderId="0" xfId="0" applyFont="1" applyFill="1" applyBorder="1" applyProtection="1"/>
    <xf numFmtId="0" fontId="7" fillId="0" borderId="0" xfId="0" applyFont="1" applyFill="1" applyBorder="1" applyAlignment="1" applyProtection="1"/>
    <xf numFmtId="0" fontId="28" fillId="5" borderId="0" xfId="0" applyFont="1" applyFill="1" applyProtection="1"/>
    <xf numFmtId="0" fontId="0" fillId="0" borderId="0" xfId="0" applyBorder="1" applyProtection="1"/>
    <xf numFmtId="49" fontId="0" fillId="0" borderId="0" xfId="0" applyNumberFormat="1" applyFill="1" applyBorder="1" applyProtection="1"/>
    <xf numFmtId="0" fontId="2" fillId="0" borderId="0" xfId="0" applyFont="1" applyFill="1" applyBorder="1" applyProtection="1"/>
    <xf numFmtId="3" fontId="6" fillId="0" borderId="0" xfId="0" applyNumberFormat="1" applyFont="1" applyFill="1" applyBorder="1" applyAlignment="1" applyProtection="1"/>
    <xf numFmtId="0" fontId="8" fillId="0" borderId="0" xfId="0" applyFont="1" applyFill="1" applyBorder="1" applyAlignment="1" applyProtection="1">
      <alignment vertical="center"/>
    </xf>
    <xf numFmtId="49" fontId="6" fillId="0" borderId="0" xfId="0" applyNumberFormat="1" applyFont="1" applyFill="1" applyBorder="1" applyProtection="1"/>
    <xf numFmtId="0" fontId="6" fillId="0" borderId="0" xfId="0" applyFont="1" applyFill="1" applyBorder="1" applyProtection="1"/>
    <xf numFmtId="0" fontId="7" fillId="0" borderId="0" xfId="0" applyFont="1" applyFill="1" applyBorder="1" applyAlignment="1" applyProtection="1">
      <alignment wrapText="1"/>
    </xf>
    <xf numFmtId="0" fontId="0" fillId="0" borderId="0" xfId="0" applyFill="1" applyBorder="1" applyAlignment="1" applyProtection="1">
      <alignment horizontal="center"/>
    </xf>
    <xf numFmtId="49" fontId="7" fillId="0" borderId="0" xfId="0" applyNumberFormat="1" applyFont="1" applyFill="1" applyBorder="1" applyProtection="1"/>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wrapText="1"/>
    </xf>
    <xf numFmtId="0" fontId="4" fillId="0" borderId="0" xfId="0" applyFont="1" applyFill="1" applyBorder="1" applyAlignment="1" applyProtection="1">
      <alignment horizontal="center"/>
    </xf>
    <xf numFmtId="49" fontId="4" fillId="0" borderId="0" xfId="0" applyNumberFormat="1" applyFont="1" applyFill="1" applyBorder="1" applyProtection="1"/>
    <xf numFmtId="0" fontId="6" fillId="0" borderId="0" xfId="0" applyFont="1" applyFill="1" applyBorder="1" applyAlignment="1" applyProtection="1"/>
    <xf numFmtId="0" fontId="4" fillId="0" borderId="0" xfId="0" applyFont="1" applyFill="1" applyBorder="1" applyAlignment="1" applyProtection="1"/>
    <xf numFmtId="0" fontId="4" fillId="0" borderId="0" xfId="0" applyFont="1" applyFill="1" applyBorder="1" applyProtection="1"/>
    <xf numFmtId="0" fontId="7" fillId="0" borderId="0" xfId="0" applyFont="1" applyFill="1" applyBorder="1" applyAlignment="1" applyProtection="1">
      <alignment horizontal="left"/>
    </xf>
    <xf numFmtId="0" fontId="3" fillId="0" borderId="0" xfId="0" applyFont="1" applyFill="1" applyBorder="1" applyAlignment="1" applyProtection="1">
      <alignment horizontal="center"/>
    </xf>
    <xf numFmtId="0" fontId="0" fillId="0" borderId="0" xfId="0" applyFill="1" applyBorder="1" applyAlignment="1" applyProtection="1">
      <alignment horizontal="right"/>
    </xf>
    <xf numFmtId="0" fontId="2" fillId="0" borderId="0" xfId="0" applyFont="1" applyFill="1" applyBorder="1" applyAlignment="1" applyProtection="1"/>
    <xf numFmtId="169" fontId="15" fillId="4" borderId="1" xfId="0" applyNumberFormat="1" applyFont="1" applyFill="1" applyBorder="1" applyAlignment="1" applyProtection="1">
      <alignment horizontal="right" indent="1"/>
    </xf>
    <xf numFmtId="0" fontId="13" fillId="0" borderId="0" xfId="0" applyFont="1" applyFill="1" applyBorder="1" applyAlignment="1" applyProtection="1"/>
    <xf numFmtId="0" fontId="13" fillId="0" borderId="0" xfId="0" applyFont="1" applyFill="1" applyBorder="1" applyAlignment="1" applyProtection="1">
      <alignment wrapText="1"/>
    </xf>
    <xf numFmtId="0" fontId="13" fillId="0" borderId="0" xfId="0" applyFont="1" applyFill="1" applyBorder="1" applyAlignment="1" applyProtection="1">
      <alignment horizontal="center"/>
    </xf>
    <xf numFmtId="0" fontId="13" fillId="0" borderId="0" xfId="0" applyFont="1" applyFill="1" applyBorder="1" applyAlignment="1" applyProtection="1">
      <alignment horizontal="center" wrapText="1"/>
    </xf>
    <xf numFmtId="0" fontId="1" fillId="0" borderId="0" xfId="0" applyFont="1" applyFill="1" applyBorder="1" applyAlignment="1" applyProtection="1"/>
    <xf numFmtId="0" fontId="7" fillId="4" borderId="0" xfId="0" applyFont="1" applyFill="1" applyBorder="1" applyAlignment="1" applyProtection="1">
      <alignment horizontal="center"/>
    </xf>
    <xf numFmtId="0" fontId="1" fillId="4" borderId="0" xfId="0" applyFont="1" applyFill="1" applyBorder="1" applyAlignment="1" applyProtection="1">
      <alignment horizontal="left" wrapText="1"/>
    </xf>
    <xf numFmtId="0" fontId="0" fillId="4" borderId="0" xfId="0" applyFill="1" applyBorder="1" applyProtection="1"/>
    <xf numFmtId="0" fontId="4" fillId="4" borderId="0" xfId="0" applyFont="1" applyFill="1" applyBorder="1" applyAlignment="1" applyProtection="1">
      <alignment horizontal="left" wrapText="1"/>
    </xf>
    <xf numFmtId="0" fontId="1" fillId="4" borderId="3" xfId="0" applyFont="1" applyFill="1" applyBorder="1" applyAlignment="1" applyProtection="1">
      <alignment horizontal="left" wrapText="1"/>
    </xf>
    <xf numFmtId="0" fontId="1" fillId="4" borderId="15" xfId="0" applyFont="1" applyFill="1" applyBorder="1" applyAlignment="1" applyProtection="1">
      <alignment horizontal="left" wrapText="1"/>
    </xf>
    <xf numFmtId="0" fontId="1" fillId="4" borderId="3" xfId="0" applyFont="1" applyFill="1" applyBorder="1" applyAlignment="1" applyProtection="1">
      <alignment horizontal="left"/>
    </xf>
    <xf numFmtId="0" fontId="1" fillId="4" borderId="3" xfId="0" applyFont="1" applyFill="1" applyBorder="1" applyAlignment="1" applyProtection="1">
      <alignment horizontal="right"/>
    </xf>
    <xf numFmtId="0" fontId="0" fillId="0" borderId="10" xfId="0" applyFill="1" applyBorder="1" applyProtection="1">
      <protection locked="0"/>
    </xf>
    <xf numFmtId="0" fontId="0" fillId="0" borderId="11" xfId="0" applyFill="1" applyBorder="1" applyProtection="1">
      <protection locked="0"/>
    </xf>
    <xf numFmtId="0" fontId="0" fillId="0" borderId="5" xfId="0" applyFill="1" applyBorder="1" applyProtection="1">
      <protection locked="0"/>
    </xf>
    <xf numFmtId="0" fontId="0" fillId="0" borderId="0" xfId="0" applyFill="1" applyBorder="1" applyProtection="1">
      <protection locked="0"/>
    </xf>
    <xf numFmtId="0" fontId="7" fillId="0" borderId="0" xfId="0" applyFont="1" applyFill="1" applyBorder="1" applyAlignment="1" applyProtection="1">
      <alignment horizontal="right"/>
      <protection locked="0"/>
    </xf>
    <xf numFmtId="0" fontId="7" fillId="0" borderId="0" xfId="0" applyFont="1" applyFill="1" applyBorder="1" applyProtection="1">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right" vertical="center"/>
      <protection locked="0"/>
    </xf>
    <xf numFmtId="0" fontId="3" fillId="0" borderId="0" xfId="0" applyFont="1" applyFill="1" applyBorder="1" applyProtection="1">
      <protection locked="0"/>
    </xf>
    <xf numFmtId="0" fontId="7" fillId="0" borderId="0" xfId="0" applyFont="1" applyFill="1" applyBorder="1" applyAlignment="1" applyProtection="1">
      <protection locked="0"/>
    </xf>
    <xf numFmtId="0" fontId="0" fillId="0" borderId="0" xfId="0" applyFill="1" applyBorder="1" applyAlignment="1" applyProtection="1">
      <protection locked="0"/>
    </xf>
    <xf numFmtId="0" fontId="28" fillId="0" borderId="0" xfId="0" applyFont="1" applyProtection="1">
      <protection locked="0"/>
    </xf>
    <xf numFmtId="0" fontId="18" fillId="4" borderId="0" xfId="0" applyFont="1" applyFill="1" applyBorder="1" applyAlignment="1" applyProtection="1">
      <alignment horizontal="left" vertical="center"/>
    </xf>
    <xf numFmtId="0" fontId="18" fillId="4" borderId="0" xfId="0" applyFont="1" applyFill="1" applyBorder="1" applyAlignment="1" applyProtection="1">
      <alignment horizontal="left" vertical="top" wrapText="1"/>
    </xf>
    <xf numFmtId="0" fontId="18" fillId="4" borderId="0" xfId="0" applyFont="1" applyFill="1" applyBorder="1" applyAlignment="1" applyProtection="1">
      <alignment horizontal="center" vertical="top" wrapText="1"/>
    </xf>
    <xf numFmtId="0" fontId="0" fillId="4" borderId="0" xfId="0" applyFill="1" applyBorder="1" applyProtection="1"/>
    <xf numFmtId="0" fontId="8" fillId="4" borderId="3" xfId="0" applyFont="1" applyFill="1" applyBorder="1" applyAlignment="1" applyProtection="1">
      <alignment horizontal="center" vertical="center"/>
    </xf>
    <xf numFmtId="0" fontId="18" fillId="4" borderId="0" xfId="0" applyFont="1" applyFill="1" applyBorder="1" applyAlignment="1" applyProtection="1">
      <alignment horizontal="left" vertical="top"/>
    </xf>
    <xf numFmtId="0" fontId="9" fillId="4" borderId="0" xfId="0" applyFont="1" applyFill="1" applyBorder="1" applyAlignment="1" applyProtection="1">
      <alignment vertical="top"/>
    </xf>
    <xf numFmtId="0" fontId="18" fillId="4" borderId="0" xfId="0" applyFont="1" applyFill="1" applyBorder="1" applyAlignment="1" applyProtection="1">
      <alignment vertical="top"/>
    </xf>
    <xf numFmtId="0" fontId="18"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left" wrapText="1"/>
    </xf>
    <xf numFmtId="49" fontId="9" fillId="2" borderId="2" xfId="0" applyNumberFormat="1" applyFont="1" applyFill="1" applyBorder="1" applyProtection="1"/>
    <xf numFmtId="0" fontId="9" fillId="2" borderId="5" xfId="0" applyFont="1" applyFill="1" applyBorder="1" applyProtection="1"/>
    <xf numFmtId="0" fontId="7" fillId="2" borderId="12" xfId="0" applyFont="1" applyFill="1" applyBorder="1" applyAlignment="1" applyProtection="1"/>
    <xf numFmtId="0" fontId="7" fillId="2" borderId="12" xfId="0" applyFont="1" applyFill="1" applyBorder="1" applyAlignment="1" applyProtection="1">
      <alignment wrapText="1"/>
    </xf>
    <xf numFmtId="0" fontId="0" fillId="2" borderId="6" xfId="0" applyFill="1" applyBorder="1" applyAlignment="1" applyProtection="1">
      <alignment horizontal="center"/>
    </xf>
    <xf numFmtId="0" fontId="8" fillId="4" borderId="0"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2" borderId="18"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4" borderId="12" xfId="0" applyFont="1" applyFill="1" applyBorder="1" applyAlignment="1" applyProtection="1">
      <alignment horizontal="center" vertical="center"/>
    </xf>
    <xf numFmtId="0" fontId="9" fillId="4" borderId="4" xfId="0" applyFont="1" applyFill="1" applyBorder="1" applyAlignment="1" applyProtection="1">
      <alignment horizontal="left" vertical="center"/>
    </xf>
    <xf numFmtId="0" fontId="2" fillId="4" borderId="4" xfId="0" applyFont="1" applyFill="1" applyBorder="1" applyAlignment="1" applyProtection="1">
      <alignment horizontal="center" vertical="center"/>
    </xf>
    <xf numFmtId="166" fontId="9" fillId="4" borderId="4" xfId="3" applyNumberFormat="1" applyFont="1" applyFill="1" applyBorder="1" applyAlignment="1" applyProtection="1">
      <alignment horizontal="center" vertical="center"/>
    </xf>
    <xf numFmtId="0" fontId="7" fillId="2" borderId="0" xfId="4" applyFont="1" applyFill="1" applyBorder="1" applyAlignment="1" applyProtection="1">
      <alignment wrapText="1"/>
      <protection hidden="1"/>
    </xf>
    <xf numFmtId="0" fontId="7" fillId="2" borderId="0" xfId="4" applyFont="1" applyFill="1" applyBorder="1" applyAlignment="1" applyProtection="1">
      <alignment horizontal="left" vertical="center"/>
      <protection hidden="1"/>
    </xf>
    <xf numFmtId="0" fontId="7" fillId="2" borderId="0" xfId="4" applyFont="1" applyFill="1" applyBorder="1" applyAlignment="1" applyProtection="1">
      <alignment horizontal="left"/>
      <protection hidden="1"/>
    </xf>
    <xf numFmtId="0" fontId="1" fillId="0" borderId="0" xfId="4" applyBorder="1" applyAlignment="1" applyProtection="1">
      <alignment horizontal="left"/>
      <protection locked="0"/>
    </xf>
    <xf numFmtId="0" fontId="8" fillId="2" borderId="0" xfId="4" applyNumberFormat="1" applyFont="1" applyFill="1" applyBorder="1" applyAlignment="1" applyProtection="1">
      <alignment horizontal="left" vertical="center"/>
      <protection hidden="1"/>
    </xf>
    <xf numFmtId="0" fontId="10" fillId="2" borderId="0" xfId="4" applyFont="1" applyFill="1" applyBorder="1" applyAlignment="1" applyProtection="1">
      <alignment horizontal="left" vertical="center"/>
      <protection hidden="1"/>
    </xf>
    <xf numFmtId="0" fontId="2" fillId="2" borderId="0" xfId="4" applyFont="1" applyFill="1" applyBorder="1" applyAlignment="1" applyProtection="1">
      <alignment horizontal="left" vertical="center"/>
      <protection hidden="1"/>
    </xf>
    <xf numFmtId="49" fontId="2" fillId="2" borderId="10" xfId="4" applyNumberFormat="1" applyFont="1" applyFill="1" applyBorder="1" applyAlignment="1" applyProtection="1">
      <alignment horizontal="left"/>
      <protection hidden="1"/>
    </xf>
    <xf numFmtId="0" fontId="2" fillId="2" borderId="11" xfId="4" applyNumberFormat="1" applyFont="1" applyFill="1" applyBorder="1" applyAlignment="1" applyProtection="1">
      <alignment horizontal="left"/>
      <protection hidden="1"/>
    </xf>
    <xf numFmtId="0" fontId="1" fillId="2" borderId="11" xfId="4" applyNumberFormat="1" applyFill="1" applyBorder="1" applyAlignment="1" applyProtection="1">
      <alignment horizontal="left"/>
      <protection hidden="1"/>
    </xf>
    <xf numFmtId="0" fontId="7" fillId="2" borderId="0" xfId="4" applyFont="1" applyFill="1" applyBorder="1" applyAlignment="1" applyProtection="1">
      <alignment horizontal="left" vertical="top" wrapText="1"/>
      <protection hidden="1"/>
    </xf>
    <xf numFmtId="0" fontId="2" fillId="2" borderId="0" xfId="4" applyFont="1" applyFill="1" applyBorder="1" applyAlignment="1" applyProtection="1">
      <alignment horizontal="left"/>
      <protection hidden="1"/>
    </xf>
    <xf numFmtId="49" fontId="2" fillId="2" borderId="11" xfId="4" quotePrefix="1" applyNumberFormat="1" applyFont="1" applyFill="1" applyBorder="1" applyAlignment="1" applyProtection="1">
      <alignment horizontal="left" vertical="center"/>
      <protection hidden="1"/>
    </xf>
    <xf numFmtId="0" fontId="9" fillId="2" borderId="0" xfId="4" applyFont="1" applyFill="1" applyBorder="1" applyAlignment="1" applyProtection="1">
      <alignment horizontal="left" vertical="center"/>
      <protection hidden="1"/>
    </xf>
    <xf numFmtId="0" fontId="1" fillId="2" borderId="7" xfId="4" applyFill="1" applyBorder="1" applyAlignment="1" applyProtection="1">
      <alignment horizontal="left"/>
      <protection hidden="1"/>
    </xf>
    <xf numFmtId="0" fontId="1" fillId="2" borderId="43" xfId="4" applyNumberFormat="1" applyFill="1" applyBorder="1" applyAlignment="1" applyProtection="1">
      <alignment horizontal="left"/>
      <protection hidden="1"/>
    </xf>
    <xf numFmtId="0" fontId="1" fillId="2" borderId="43" xfId="4" applyFill="1" applyBorder="1" applyAlignment="1" applyProtection="1">
      <alignment horizontal="left"/>
      <protection hidden="1"/>
    </xf>
    <xf numFmtId="0" fontId="1" fillId="2" borderId="44" xfId="4" applyFill="1" applyBorder="1" applyAlignment="1" applyProtection="1">
      <alignment horizontal="left"/>
      <protection hidden="1"/>
    </xf>
    <xf numFmtId="0" fontId="8" fillId="2" borderId="8" xfId="4" applyFont="1" applyFill="1" applyBorder="1" applyAlignment="1" applyProtection="1">
      <alignment horizontal="left" vertical="center"/>
      <protection hidden="1"/>
    </xf>
    <xf numFmtId="0" fontId="1" fillId="2" borderId="26" xfId="4" applyFill="1" applyBorder="1" applyAlignment="1" applyProtection="1">
      <alignment horizontal="left"/>
      <protection hidden="1"/>
    </xf>
    <xf numFmtId="0" fontId="1" fillId="2" borderId="8" xfId="4" applyFill="1" applyBorder="1" applyAlignment="1" applyProtection="1">
      <alignment horizontal="left"/>
      <protection hidden="1"/>
    </xf>
    <xf numFmtId="0" fontId="7" fillId="2" borderId="41" xfId="4" applyFont="1" applyFill="1" applyBorder="1" applyAlignment="1" applyProtection="1">
      <alignment horizontal="left" vertical="center"/>
      <protection hidden="1"/>
    </xf>
    <xf numFmtId="0" fontId="7" fillId="2" borderId="26" xfId="4" applyFont="1" applyFill="1" applyBorder="1" applyAlignment="1" applyProtection="1">
      <alignment horizontal="left" vertical="center"/>
      <protection hidden="1"/>
    </xf>
    <xf numFmtId="0" fontId="2" fillId="2" borderId="26" xfId="4" applyFont="1" applyFill="1" applyBorder="1" applyAlignment="1" applyProtection="1">
      <alignment horizontal="left"/>
      <protection hidden="1"/>
    </xf>
    <xf numFmtId="0" fontId="1" fillId="2" borderId="28" xfId="4" applyFill="1" applyBorder="1" applyAlignment="1" applyProtection="1">
      <alignment horizontal="left"/>
      <protection hidden="1"/>
    </xf>
    <xf numFmtId="0" fontId="1" fillId="2" borderId="9" xfId="4" applyFill="1" applyBorder="1" applyAlignment="1" applyProtection="1">
      <alignment horizontal="left"/>
      <protection hidden="1"/>
    </xf>
    <xf numFmtId="0" fontId="1" fillId="2" borderId="58" xfId="4" applyNumberFormat="1" applyFill="1" applyBorder="1" applyAlignment="1" applyProtection="1">
      <alignment horizontal="left"/>
      <protection hidden="1"/>
    </xf>
    <xf numFmtId="0" fontId="1" fillId="2" borderId="48" xfId="4" applyFill="1" applyBorder="1" applyAlignment="1" applyProtection="1">
      <alignment horizontal="left"/>
      <protection hidden="1"/>
    </xf>
    <xf numFmtId="0" fontId="1" fillId="2" borderId="34" xfId="4" applyFill="1" applyBorder="1" applyAlignment="1" applyProtection="1">
      <alignment horizontal="left"/>
      <protection hidden="1"/>
    </xf>
    <xf numFmtId="0" fontId="0" fillId="4" borderId="0" xfId="0" applyFill="1" applyBorder="1" applyProtection="1"/>
    <xf numFmtId="0" fontId="7" fillId="4" borderId="0" xfId="0" applyFont="1" applyFill="1" applyBorder="1" applyAlignment="1" applyProtection="1">
      <alignment horizontal="right"/>
    </xf>
    <xf numFmtId="0" fontId="18" fillId="4" borderId="0" xfId="0" applyFont="1" applyFill="1" applyBorder="1" applyAlignment="1" applyProtection="1">
      <alignment horizontal="left" vertical="top" wrapText="1"/>
    </xf>
    <xf numFmtId="0" fontId="8" fillId="2" borderId="12" xfId="0" applyFont="1" applyFill="1" applyBorder="1" applyAlignment="1" applyProtection="1"/>
    <xf numFmtId="49" fontId="8" fillId="2" borderId="12" xfId="0" applyNumberFormat="1" applyFont="1" applyFill="1" applyBorder="1" applyAlignment="1" applyProtection="1">
      <alignment horizontal="left"/>
    </xf>
    <xf numFmtId="49" fontId="1" fillId="4" borderId="10" xfId="0" applyNumberFormat="1" applyFont="1" applyFill="1" applyBorder="1" applyAlignment="1" applyProtection="1">
      <alignment vertical="top"/>
    </xf>
    <xf numFmtId="49" fontId="1" fillId="4" borderId="11" xfId="0" applyNumberFormat="1" applyFont="1" applyFill="1" applyBorder="1" applyAlignment="1" applyProtection="1">
      <alignment vertical="top"/>
    </xf>
    <xf numFmtId="49" fontId="1" fillId="4" borderId="12" xfId="0" applyNumberFormat="1" applyFont="1" applyFill="1" applyBorder="1" applyAlignment="1" applyProtection="1">
      <alignment vertical="top"/>
    </xf>
    <xf numFmtId="49" fontId="1" fillId="4" borderId="11" xfId="0" applyNumberFormat="1" applyFont="1" applyFill="1" applyBorder="1" applyAlignment="1" applyProtection="1">
      <alignment vertical="center"/>
    </xf>
    <xf numFmtId="0" fontId="7" fillId="2" borderId="0" xfId="4" applyFont="1" applyFill="1" applyBorder="1" applyAlignment="1" applyProtection="1">
      <alignment horizontal="left" vertical="center" wrapText="1"/>
      <protection hidden="1"/>
    </xf>
    <xf numFmtId="0" fontId="7" fillId="4" borderId="0" xfId="0" applyFont="1" applyFill="1" applyBorder="1" applyAlignment="1" applyProtection="1">
      <alignment horizontal="center"/>
    </xf>
    <xf numFmtId="0" fontId="7" fillId="4" borderId="16" xfId="0" applyFont="1" applyFill="1" applyBorder="1" applyAlignment="1" applyProtection="1">
      <alignment horizontal="center"/>
    </xf>
    <xf numFmtId="3" fontId="8" fillId="4" borderId="4" xfId="0" applyNumberFormat="1" applyFont="1" applyFill="1" applyBorder="1" applyAlignment="1" applyProtection="1">
      <alignment horizontal="center" vertical="center"/>
    </xf>
    <xf numFmtId="3" fontId="8" fillId="4" borderId="3" xfId="0" applyNumberFormat="1" applyFont="1" applyFill="1" applyBorder="1" applyAlignment="1" applyProtection="1">
      <alignment horizontal="center" vertical="center"/>
    </xf>
    <xf numFmtId="3" fontId="8" fillId="4" borderId="15" xfId="0" applyNumberFormat="1" applyFont="1" applyFill="1" applyBorder="1" applyAlignment="1" applyProtection="1">
      <alignment horizontal="center" vertical="center"/>
    </xf>
    <xf numFmtId="0" fontId="0" fillId="0" borderId="5"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7" fillId="4" borderId="10" xfId="0" applyFont="1" applyFill="1" applyBorder="1" applyAlignment="1" applyProtection="1">
      <alignment horizontal="left"/>
    </xf>
    <xf numFmtId="0" fontId="7" fillId="4" borderId="13" xfId="0" applyFont="1" applyFill="1" applyBorder="1" applyAlignment="1" applyProtection="1">
      <alignment horizontal="left"/>
    </xf>
    <xf numFmtId="0" fontId="7" fillId="4" borderId="14" xfId="0" applyFont="1" applyFill="1" applyBorder="1" applyAlignment="1" applyProtection="1">
      <alignment horizontal="left"/>
    </xf>
    <xf numFmtId="0" fontId="0" fillId="0" borderId="0" xfId="0" applyFill="1" applyBorder="1" applyAlignment="1" applyProtection="1">
      <alignment horizontal="left"/>
      <protection locked="0"/>
    </xf>
    <xf numFmtId="0" fontId="0" fillId="0" borderId="12" xfId="0" applyFill="1" applyBorder="1" applyAlignment="1" applyProtection="1">
      <alignment horizontal="left"/>
      <protection locked="0"/>
    </xf>
    <xf numFmtId="0" fontId="0" fillId="0" borderId="6" xfId="0" applyFill="1" applyBorder="1" applyAlignment="1" applyProtection="1">
      <alignment horizontal="left"/>
      <protection locked="0"/>
    </xf>
    <xf numFmtId="14" fontId="1" fillId="0" borderId="4" xfId="0" applyNumberFormat="1" applyFont="1" applyFill="1" applyBorder="1" applyAlignment="1" applyProtection="1">
      <alignment horizontal="left"/>
      <protection locked="0"/>
    </xf>
    <xf numFmtId="0" fontId="0" fillId="0" borderId="15" xfId="0" applyFill="1" applyBorder="1" applyProtection="1">
      <protection locked="0"/>
    </xf>
    <xf numFmtId="0" fontId="7" fillId="4" borderId="5" xfId="0" applyFont="1" applyFill="1" applyBorder="1" applyAlignment="1" applyProtection="1">
      <alignment horizontal="left"/>
    </xf>
    <xf numFmtId="0" fontId="7" fillId="4" borderId="12" xfId="0" applyFont="1" applyFill="1" applyBorder="1" applyAlignment="1" applyProtection="1">
      <alignment horizontal="left"/>
    </xf>
    <xf numFmtId="0" fontId="24" fillId="4" borderId="11" xfId="0" applyFont="1" applyFill="1" applyBorder="1" applyAlignment="1" applyProtection="1">
      <alignment horizontal="left" vertical="center"/>
    </xf>
    <xf numFmtId="0" fontId="24" fillId="4" borderId="0" xfId="0" applyFont="1" applyFill="1" applyBorder="1" applyAlignment="1" applyProtection="1">
      <alignment horizontal="left" vertical="center"/>
    </xf>
    <xf numFmtId="0" fontId="24" fillId="4" borderId="16" xfId="0" applyFont="1" applyFill="1" applyBorder="1" applyAlignment="1" applyProtection="1">
      <alignment horizontal="left" vertical="center"/>
    </xf>
    <xf numFmtId="0" fontId="7" fillId="4" borderId="0" xfId="0" applyFont="1" applyFill="1" applyBorder="1" applyAlignment="1" applyProtection="1">
      <alignment horizontal="right"/>
    </xf>
    <xf numFmtId="0" fontId="0" fillId="0" borderId="4" xfId="0"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7" fillId="4" borderId="5" xfId="0" applyFont="1" applyFill="1" applyBorder="1" applyAlignment="1" applyProtection="1">
      <alignment horizontal="center" vertical="center"/>
    </xf>
    <xf numFmtId="0" fontId="7" fillId="4" borderId="12" xfId="0" applyFont="1" applyFill="1" applyBorder="1" applyAlignment="1" applyProtection="1">
      <alignment horizontal="center" vertical="center"/>
    </xf>
    <xf numFmtId="0" fontId="8" fillId="4" borderId="0" xfId="0" applyFont="1" applyFill="1" applyBorder="1" applyAlignment="1" applyProtection="1">
      <alignment horizontal="left" vertical="center"/>
    </xf>
    <xf numFmtId="0" fontId="0" fillId="0" borderId="5" xfId="0" applyFill="1" applyBorder="1" applyAlignment="1" applyProtection="1">
      <alignment horizontal="left"/>
      <protection locked="0"/>
    </xf>
    <xf numFmtId="4" fontId="0" fillId="0" borderId="5" xfId="0" applyNumberFormat="1" applyFill="1" applyBorder="1" applyAlignment="1" applyProtection="1">
      <alignment horizontal="left"/>
      <protection locked="0"/>
    </xf>
    <xf numFmtId="4" fontId="0" fillId="0" borderId="6" xfId="0" applyNumberFormat="1" applyFill="1" applyBorder="1" applyAlignment="1" applyProtection="1">
      <alignment horizontal="left"/>
      <protection locked="0"/>
    </xf>
    <xf numFmtId="0" fontId="0" fillId="0" borderId="6" xfId="0" applyFill="1" applyBorder="1" applyAlignment="1" applyProtection="1">
      <alignment horizontal="center"/>
      <protection locked="0"/>
    </xf>
    <xf numFmtId="0" fontId="7" fillId="4" borderId="3" xfId="0" applyFont="1" applyFill="1" applyBorder="1" applyAlignment="1" applyProtection="1">
      <alignment horizontal="center"/>
    </xf>
    <xf numFmtId="0" fontId="8" fillId="4" borderId="4" xfId="0" applyFont="1" applyFill="1" applyBorder="1" applyAlignment="1" applyProtection="1">
      <alignment horizontal="left" vertical="center" wrapText="1"/>
    </xf>
    <xf numFmtId="0" fontId="8" fillId="4" borderId="3"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indent="1"/>
      <protection locked="0"/>
    </xf>
    <xf numFmtId="0" fontId="9" fillId="0" borderId="0" xfId="0" applyFont="1" applyFill="1" applyBorder="1" applyAlignment="1" applyProtection="1">
      <alignment horizontal="left" vertical="center" indent="1"/>
      <protection locked="0"/>
    </xf>
    <xf numFmtId="0" fontId="9" fillId="0" borderId="16" xfId="0" applyFont="1" applyFill="1" applyBorder="1" applyAlignment="1" applyProtection="1">
      <alignment horizontal="left" vertical="center" indent="1"/>
      <protection locked="0"/>
    </xf>
    <xf numFmtId="14" fontId="0" fillId="4" borderId="47" xfId="0" applyNumberFormat="1" applyFill="1" applyBorder="1" applyAlignment="1" applyProtection="1">
      <alignment horizontal="left" indent="1"/>
    </xf>
    <xf numFmtId="14" fontId="0" fillId="4" borderId="12" xfId="0" applyNumberFormat="1" applyFill="1" applyBorder="1" applyAlignment="1" applyProtection="1">
      <alignment horizontal="left" indent="1"/>
    </xf>
    <xf numFmtId="14" fontId="0" fillId="4" borderId="32" xfId="0" applyNumberFormat="1" applyFill="1" applyBorder="1" applyAlignment="1" applyProtection="1">
      <alignment horizontal="left" indent="1"/>
    </xf>
    <xf numFmtId="0" fontId="0" fillId="4" borderId="9" xfId="0" applyFill="1" applyBorder="1" applyAlignment="1" applyProtection="1">
      <alignment horizontal="left" indent="1"/>
    </xf>
    <xf numFmtId="0" fontId="0" fillId="4" borderId="48" xfId="0" applyFill="1" applyBorder="1" applyAlignment="1" applyProtection="1">
      <alignment horizontal="left" indent="1"/>
    </xf>
    <xf numFmtId="0" fontId="0" fillId="4" borderId="34" xfId="0" applyFill="1" applyBorder="1" applyAlignment="1" applyProtection="1">
      <alignment horizontal="left" indent="1"/>
    </xf>
    <xf numFmtId="0" fontId="10" fillId="4" borderId="4"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15" xfId="0" applyFont="1" applyFill="1" applyBorder="1" applyAlignment="1" applyProtection="1">
      <alignment horizontal="center" vertical="center" wrapText="1"/>
    </xf>
    <xf numFmtId="0" fontId="20" fillId="4" borderId="12" xfId="0" applyFont="1" applyFill="1" applyBorder="1" applyAlignment="1" applyProtection="1">
      <alignment horizontal="left" wrapText="1"/>
    </xf>
    <xf numFmtId="0" fontId="11" fillId="4" borderId="0" xfId="0" applyFont="1" applyFill="1" applyBorder="1" applyAlignment="1" applyProtection="1">
      <alignment horizontal="left"/>
    </xf>
    <xf numFmtId="0" fontId="3" fillId="4" borderId="0" xfId="0" applyFont="1" applyFill="1" applyBorder="1" applyAlignment="1" applyProtection="1">
      <alignment horizontal="left"/>
    </xf>
    <xf numFmtId="0" fontId="9" fillId="0" borderId="5" xfId="0" applyFont="1" applyFill="1" applyBorder="1" applyAlignment="1" applyProtection="1">
      <alignment horizontal="left" vertical="center" indent="1"/>
      <protection locked="0"/>
    </xf>
    <xf numFmtId="0" fontId="9" fillId="0" borderId="12" xfId="0" applyFont="1" applyFill="1" applyBorder="1" applyAlignment="1" applyProtection="1">
      <alignment horizontal="left" vertical="center" indent="1"/>
      <protection locked="0"/>
    </xf>
    <xf numFmtId="0" fontId="9" fillId="0" borderId="6" xfId="0" applyFont="1" applyFill="1" applyBorder="1" applyAlignment="1" applyProtection="1">
      <alignment horizontal="left" vertical="center" indent="1"/>
      <protection locked="0"/>
    </xf>
    <xf numFmtId="14" fontId="0" fillId="0" borderId="5" xfId="0" applyNumberFormat="1" applyFill="1" applyBorder="1" applyAlignment="1" applyProtection="1">
      <alignment horizontal="left" indent="1"/>
      <protection locked="0"/>
    </xf>
    <xf numFmtId="0" fontId="0" fillId="0" borderId="12" xfId="0" applyFill="1" applyBorder="1" applyAlignment="1" applyProtection="1">
      <alignment horizontal="left" indent="1"/>
      <protection locked="0"/>
    </xf>
    <xf numFmtId="0" fontId="0" fillId="0" borderId="6" xfId="0" applyFill="1" applyBorder="1" applyAlignment="1" applyProtection="1">
      <alignment horizontal="left" indent="1"/>
      <protection locked="0"/>
    </xf>
    <xf numFmtId="0" fontId="9" fillId="0" borderId="10" xfId="0" applyFont="1" applyFill="1" applyBorder="1" applyAlignment="1" applyProtection="1">
      <alignment horizontal="left" vertical="center" indent="1"/>
      <protection locked="0"/>
    </xf>
    <xf numFmtId="0" fontId="9" fillId="0" borderId="13" xfId="0" applyFont="1" applyFill="1" applyBorder="1" applyAlignment="1" applyProtection="1">
      <alignment horizontal="left" vertical="center" indent="1"/>
      <protection locked="0"/>
    </xf>
    <xf numFmtId="0" fontId="9" fillId="0" borderId="14" xfId="0" applyFont="1" applyFill="1" applyBorder="1" applyAlignment="1" applyProtection="1">
      <alignment horizontal="left" vertical="center" indent="1"/>
      <protection locked="0"/>
    </xf>
    <xf numFmtId="0" fontId="7" fillId="2" borderId="10" xfId="0" applyFont="1" applyFill="1" applyBorder="1" applyAlignment="1" applyProtection="1">
      <alignment horizontal="left"/>
    </xf>
    <xf numFmtId="0" fontId="7" fillId="2" borderId="13" xfId="0" applyFont="1" applyFill="1" applyBorder="1" applyAlignment="1" applyProtection="1">
      <alignment horizontal="left"/>
    </xf>
    <xf numFmtId="0" fontId="7" fillId="2" borderId="14" xfId="0" applyFont="1" applyFill="1" applyBorder="1" applyAlignment="1" applyProtection="1">
      <alignment horizontal="left"/>
    </xf>
    <xf numFmtId="0" fontId="7" fillId="0" borderId="0" xfId="0" applyFont="1" applyFill="1" applyBorder="1" applyAlignment="1" applyProtection="1">
      <alignment horizontal="center"/>
      <protection locked="0"/>
    </xf>
    <xf numFmtId="0" fontId="1" fillId="4" borderId="5" xfId="0" applyFont="1" applyFill="1" applyBorder="1" applyAlignment="1" applyProtection="1">
      <alignment horizontal="left"/>
    </xf>
    <xf numFmtId="0" fontId="1" fillId="4" borderId="6" xfId="0" applyFont="1" applyFill="1" applyBorder="1" applyAlignment="1" applyProtection="1">
      <alignment horizontal="left"/>
    </xf>
    <xf numFmtId="0" fontId="0" fillId="4" borderId="11" xfId="0" applyFill="1" applyBorder="1" applyAlignment="1" applyProtection="1">
      <alignment horizontal="left"/>
    </xf>
    <xf numFmtId="0" fontId="0" fillId="4" borderId="0" xfId="0" applyFill="1" applyBorder="1" applyProtection="1"/>
    <xf numFmtId="0" fontId="4" fillId="4" borderId="0" xfId="0" applyFont="1" applyFill="1" applyBorder="1" applyAlignment="1" applyProtection="1">
      <alignment horizontal="left" wrapText="1"/>
    </xf>
    <xf numFmtId="0" fontId="4" fillId="4" borderId="16" xfId="0" applyFont="1" applyFill="1" applyBorder="1" applyAlignment="1" applyProtection="1">
      <alignment horizontal="left" wrapText="1"/>
    </xf>
    <xf numFmtId="0" fontId="1" fillId="4" borderId="11" xfId="0" applyFont="1" applyFill="1" applyBorder="1" applyAlignment="1" applyProtection="1">
      <alignment horizontal="left" wrapText="1"/>
    </xf>
    <xf numFmtId="0" fontId="1" fillId="4" borderId="0" xfId="0" applyFont="1" applyFill="1" applyBorder="1" applyAlignment="1" applyProtection="1">
      <alignment horizontal="left" wrapText="1"/>
    </xf>
    <xf numFmtId="0" fontId="22" fillId="4" borderId="11" xfId="0" applyFont="1" applyFill="1" applyBorder="1" applyAlignment="1" applyProtection="1">
      <alignment horizontal="center" vertical="center"/>
    </xf>
    <xf numFmtId="0" fontId="22" fillId="4" borderId="16" xfId="0" applyFont="1" applyFill="1" applyBorder="1" applyAlignment="1" applyProtection="1">
      <alignment horizontal="center" vertical="center"/>
    </xf>
    <xf numFmtId="49" fontId="0" fillId="4" borderId="11" xfId="0" applyNumberFormat="1" applyFill="1" applyBorder="1" applyAlignment="1" applyProtection="1">
      <alignment horizontal="center"/>
    </xf>
    <xf numFmtId="49" fontId="0" fillId="4" borderId="0" xfId="0" applyNumberFormat="1" applyFill="1" applyBorder="1" applyAlignment="1" applyProtection="1">
      <alignment horizontal="center"/>
    </xf>
    <xf numFmtId="0" fontId="2" fillId="2" borderId="49" xfId="0" applyFont="1" applyFill="1" applyBorder="1" applyAlignment="1" applyProtection="1">
      <alignment horizontal="center" wrapText="1"/>
    </xf>
    <xf numFmtId="0" fontId="2" fillId="2" borderId="50" xfId="0" applyFont="1" applyFill="1" applyBorder="1" applyAlignment="1" applyProtection="1">
      <alignment horizontal="center" wrapText="1"/>
    </xf>
    <xf numFmtId="174" fontId="9" fillId="2" borderId="49" xfId="1" applyNumberFormat="1" applyFont="1" applyFill="1" applyBorder="1" applyAlignment="1" applyProtection="1">
      <alignment horizontal="center" wrapText="1"/>
    </xf>
    <xf numFmtId="174" fontId="9" fillId="2" borderId="50" xfId="1" applyNumberFormat="1" applyFont="1" applyFill="1" applyBorder="1" applyAlignment="1" applyProtection="1">
      <alignment horizontal="center" wrapText="1"/>
    </xf>
    <xf numFmtId="0" fontId="2" fillId="2" borderId="49" xfId="0" applyFont="1" applyFill="1" applyBorder="1" applyAlignment="1" applyProtection="1">
      <alignment horizontal="center" vertical="center" wrapText="1"/>
    </xf>
    <xf numFmtId="0" fontId="2" fillId="2" borderId="50" xfId="0" applyFont="1" applyFill="1" applyBorder="1" applyAlignment="1" applyProtection="1">
      <alignment horizontal="center" vertical="center" wrapText="1"/>
    </xf>
    <xf numFmtId="1" fontId="9" fillId="2" borderId="53" xfId="1" applyNumberFormat="1" applyFont="1" applyFill="1" applyBorder="1" applyAlignment="1" applyProtection="1">
      <alignment horizontal="center" vertical="center"/>
    </xf>
    <xf numFmtId="1" fontId="9" fillId="2" borderId="54" xfId="1" applyNumberFormat="1" applyFont="1" applyFill="1" applyBorder="1" applyAlignment="1" applyProtection="1">
      <alignment horizontal="center" vertical="center"/>
    </xf>
    <xf numFmtId="1" fontId="2" fillId="2" borderId="29" xfId="1" applyNumberFormat="1" applyFont="1" applyFill="1" applyBorder="1" applyAlignment="1" applyProtection="1">
      <alignment horizontal="center"/>
    </xf>
    <xf numFmtId="1" fontId="2" fillId="2" borderId="38" xfId="1" applyNumberFormat="1" applyFont="1" applyFill="1" applyBorder="1" applyAlignment="1" applyProtection="1">
      <alignment horizontal="center"/>
    </xf>
    <xf numFmtId="0" fontId="2" fillId="4" borderId="49" xfId="0" applyFont="1" applyFill="1" applyBorder="1" applyAlignment="1" applyProtection="1">
      <alignment horizontal="center" vertical="center"/>
    </xf>
    <xf numFmtId="0" fontId="2" fillId="4" borderId="50" xfId="0" applyFont="1" applyFill="1" applyBorder="1" applyAlignment="1" applyProtection="1">
      <alignment horizontal="center" vertical="center"/>
    </xf>
    <xf numFmtId="4" fontId="0" fillId="0" borderId="0" xfId="0" applyNumberFormat="1" applyFill="1" applyBorder="1" applyAlignment="1" applyProtection="1">
      <alignment horizontal="center"/>
    </xf>
    <xf numFmtId="0" fontId="7" fillId="0" borderId="0" xfId="0" applyFont="1" applyFill="1" applyBorder="1" applyAlignment="1" applyProtection="1">
      <alignment horizontal="left"/>
    </xf>
    <xf numFmtId="0" fontId="0" fillId="0" borderId="0" xfId="0" applyFill="1" applyBorder="1" applyAlignment="1" applyProtection="1">
      <alignment horizontal="center"/>
    </xf>
    <xf numFmtId="0" fontId="2" fillId="2" borderId="4" xfId="0" applyFont="1" applyFill="1" applyBorder="1" applyAlignment="1" applyProtection="1">
      <alignment horizontal="center" wrapText="1"/>
    </xf>
    <xf numFmtId="0" fontId="2" fillId="2" borderId="15" xfId="0" applyFont="1" applyFill="1" applyBorder="1" applyAlignment="1" applyProtection="1">
      <alignment horizontal="center" wrapText="1"/>
    </xf>
    <xf numFmtId="4" fontId="4" fillId="4" borderId="4" xfId="0" applyNumberFormat="1" applyFont="1" applyFill="1" applyBorder="1" applyAlignment="1" applyProtection="1">
      <alignment horizontal="center"/>
    </xf>
    <xf numFmtId="0" fontId="4" fillId="4" borderId="15" xfId="0" applyFont="1" applyFill="1" applyBorder="1" applyAlignment="1" applyProtection="1">
      <alignment horizontal="center"/>
    </xf>
    <xf numFmtId="0" fontId="2" fillId="2" borderId="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166" fontId="1" fillId="4" borderId="4" xfId="3" applyNumberFormat="1" applyFont="1" applyFill="1" applyBorder="1" applyAlignment="1" applyProtection="1">
      <alignment horizontal="center"/>
    </xf>
    <xf numFmtId="166" fontId="4" fillId="4" borderId="15" xfId="3" applyNumberFormat="1" applyFont="1" applyFill="1" applyBorder="1" applyAlignment="1" applyProtection="1">
      <alignment horizontal="center"/>
    </xf>
    <xf numFmtId="0" fontId="2" fillId="4" borderId="4"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2" fontId="9" fillId="4" borderId="4" xfId="0" applyNumberFormat="1" applyFont="1" applyFill="1" applyBorder="1" applyAlignment="1" applyProtection="1">
      <alignment horizontal="center" vertical="center"/>
    </xf>
    <xf numFmtId="2" fontId="9" fillId="4" borderId="15" xfId="0" applyNumberFormat="1" applyFont="1" applyFill="1" applyBorder="1" applyAlignment="1" applyProtection="1">
      <alignment horizontal="center" vertical="center"/>
    </xf>
    <xf numFmtId="0" fontId="8" fillId="4" borderId="49" xfId="0" applyFont="1" applyFill="1" applyBorder="1" applyAlignment="1" applyProtection="1">
      <alignment horizontal="center" vertical="center"/>
    </xf>
    <xf numFmtId="0" fontId="8" fillId="4" borderId="50" xfId="0" applyFont="1" applyFill="1" applyBorder="1" applyAlignment="1" applyProtection="1">
      <alignment horizontal="center" vertical="center"/>
    </xf>
    <xf numFmtId="49" fontId="9" fillId="4" borderId="11" xfId="0" applyNumberFormat="1" applyFont="1" applyFill="1" applyBorder="1" applyAlignment="1" applyProtection="1">
      <alignment horizontal="left" vertical="center"/>
    </xf>
    <xf numFmtId="49" fontId="9" fillId="4" borderId="0" xfId="0" applyNumberFormat="1" applyFont="1" applyFill="1" applyBorder="1" applyAlignment="1" applyProtection="1">
      <alignment horizontal="left" vertical="center"/>
    </xf>
    <xf numFmtId="173" fontId="4" fillId="2" borderId="49" xfId="1" applyNumberFormat="1" applyFont="1" applyFill="1" applyBorder="1" applyAlignment="1" applyProtection="1">
      <alignment horizontal="center"/>
    </xf>
    <xf numFmtId="173" fontId="4" fillId="2" borderId="50" xfId="1" applyNumberFormat="1" applyFont="1" applyFill="1" applyBorder="1" applyAlignment="1" applyProtection="1">
      <alignment horizontal="center"/>
    </xf>
    <xf numFmtId="174" fontId="1" fillId="4" borderId="4" xfId="1" applyNumberFormat="1" applyFont="1" applyFill="1" applyBorder="1" applyAlignment="1" applyProtection="1">
      <alignment horizontal="center"/>
    </xf>
    <xf numFmtId="174" fontId="4" fillId="4" borderId="15" xfId="1" applyNumberFormat="1" applyFont="1" applyFill="1" applyBorder="1" applyAlignment="1" applyProtection="1">
      <alignment horizontal="center"/>
    </xf>
    <xf numFmtId="0" fontId="2" fillId="2" borderId="0" xfId="0" applyFont="1" applyFill="1" applyBorder="1" applyAlignment="1" applyProtection="1">
      <alignment horizontal="center" wrapText="1"/>
    </xf>
    <xf numFmtId="1" fontId="3" fillId="4" borderId="29" xfId="1" applyNumberFormat="1" applyFont="1" applyFill="1" applyBorder="1" applyAlignment="1" applyProtection="1">
      <alignment horizontal="center"/>
    </xf>
    <xf numFmtId="1" fontId="3" fillId="4" borderId="38" xfId="1" applyNumberFormat="1" applyFont="1" applyFill="1" applyBorder="1" applyAlignment="1" applyProtection="1">
      <alignment horizontal="center"/>
    </xf>
    <xf numFmtId="1" fontId="3" fillId="4" borderId="51" xfId="1" applyNumberFormat="1" applyFont="1" applyFill="1" applyBorder="1" applyAlignment="1" applyProtection="1">
      <alignment horizontal="center"/>
    </xf>
    <xf numFmtId="1" fontId="3" fillId="4" borderId="52" xfId="1" applyNumberFormat="1" applyFont="1" applyFill="1" applyBorder="1" applyAlignment="1" applyProtection="1">
      <alignment horizontal="center"/>
    </xf>
    <xf numFmtId="9" fontId="4" fillId="4" borderId="49" xfId="2" applyFont="1" applyFill="1" applyBorder="1" applyAlignment="1" applyProtection="1">
      <alignment horizontal="center"/>
    </xf>
    <xf numFmtId="9" fontId="4" fillId="4" borderId="50" xfId="2" applyFont="1" applyFill="1" applyBorder="1" applyAlignment="1" applyProtection="1">
      <alignment horizontal="center"/>
    </xf>
    <xf numFmtId="1" fontId="27" fillId="4" borderId="29" xfId="1" applyNumberFormat="1" applyFont="1" applyFill="1" applyBorder="1" applyAlignment="1" applyProtection="1">
      <alignment horizontal="center"/>
    </xf>
    <xf numFmtId="1" fontId="27" fillId="4" borderId="38" xfId="1" applyNumberFormat="1" applyFont="1" applyFill="1" applyBorder="1" applyAlignment="1" applyProtection="1">
      <alignment horizontal="center"/>
    </xf>
    <xf numFmtId="4" fontId="0" fillId="2" borderId="4" xfId="0" applyNumberFormat="1" applyFill="1" applyBorder="1" applyAlignment="1" applyProtection="1">
      <alignment horizontal="center"/>
    </xf>
    <xf numFmtId="0" fontId="0" fillId="2" borderId="15" xfId="0" applyFill="1" applyBorder="1" applyAlignment="1" applyProtection="1">
      <alignment horizontal="center"/>
    </xf>
    <xf numFmtId="169" fontId="0" fillId="4" borderId="10" xfId="0" applyNumberFormat="1" applyFill="1" applyBorder="1" applyAlignment="1" applyProtection="1">
      <alignment horizontal="right"/>
    </xf>
    <xf numFmtId="169" fontId="0" fillId="4" borderId="5" xfId="0" applyNumberFormat="1" applyFill="1" applyBorder="1" applyAlignment="1" applyProtection="1">
      <alignment horizontal="right"/>
    </xf>
    <xf numFmtId="0" fontId="0" fillId="4" borderId="22" xfId="0" applyFill="1" applyBorder="1" applyAlignment="1" applyProtection="1">
      <alignment horizontal="center"/>
    </xf>
    <xf numFmtId="0" fontId="0" fillId="4" borderId="24" xfId="0" applyFill="1" applyBorder="1" applyAlignment="1" applyProtection="1">
      <alignment horizontal="center"/>
    </xf>
    <xf numFmtId="0" fontId="0" fillId="4" borderId="23" xfId="0" applyFill="1" applyBorder="1" applyAlignment="1" applyProtection="1">
      <alignment horizontal="center"/>
    </xf>
    <xf numFmtId="0" fontId="1" fillId="4" borderId="0" xfId="0" applyFont="1" applyFill="1" applyBorder="1" applyAlignment="1" applyProtection="1">
      <alignment horizontal="left"/>
    </xf>
    <xf numFmtId="170" fontId="0" fillId="4" borderId="4" xfId="0" applyNumberFormat="1" applyFill="1" applyBorder="1" applyAlignment="1" applyProtection="1">
      <alignment horizontal="right"/>
    </xf>
    <xf numFmtId="170" fontId="0" fillId="4" borderId="15" xfId="0" applyNumberFormat="1" applyFill="1" applyBorder="1" applyAlignment="1" applyProtection="1">
      <alignment horizontal="right"/>
    </xf>
    <xf numFmtId="169" fontId="0" fillId="4" borderId="4" xfId="0" applyNumberFormat="1" applyFill="1" applyBorder="1" applyAlignment="1" applyProtection="1">
      <alignment horizontal="right"/>
    </xf>
    <xf numFmtId="169" fontId="0" fillId="4" borderId="15" xfId="0" applyNumberFormat="1" applyFill="1" applyBorder="1" applyAlignment="1" applyProtection="1">
      <alignment horizontal="right"/>
    </xf>
    <xf numFmtId="0" fontId="4" fillId="4" borderId="11" xfId="0" applyFont="1" applyFill="1" applyBorder="1" applyAlignment="1" applyProtection="1">
      <alignment horizontal="center" wrapText="1"/>
    </xf>
    <xf numFmtId="0" fontId="7" fillId="4" borderId="0" xfId="0" applyFont="1" applyFill="1" applyBorder="1" applyAlignment="1" applyProtection="1">
      <alignment horizontal="center" wrapText="1"/>
    </xf>
    <xf numFmtId="0" fontId="13" fillId="0" borderId="5" xfId="0" applyFont="1" applyFill="1" applyBorder="1" applyAlignment="1" applyProtection="1">
      <alignment horizontal="left" wrapText="1"/>
      <protection locked="0"/>
    </xf>
    <xf numFmtId="0" fontId="7" fillId="0" borderId="12" xfId="0" applyFont="1" applyFill="1" applyBorder="1" applyAlignment="1" applyProtection="1">
      <alignment horizontal="left" wrapText="1"/>
      <protection locked="0"/>
    </xf>
    <xf numFmtId="0" fontId="1" fillId="4" borderId="4" xfId="0" applyFont="1" applyFill="1" applyBorder="1" applyAlignment="1" applyProtection="1">
      <alignment horizontal="left" wrapText="1"/>
    </xf>
    <xf numFmtId="0" fontId="1" fillId="4" borderId="3" xfId="0" applyFont="1" applyFill="1" applyBorder="1" applyAlignment="1" applyProtection="1">
      <alignment horizontal="left" wrapText="1"/>
    </xf>
    <xf numFmtId="0" fontId="1" fillId="4" borderId="15" xfId="0" applyFont="1" applyFill="1" applyBorder="1" applyAlignment="1" applyProtection="1">
      <alignment horizontal="left" wrapText="1"/>
    </xf>
    <xf numFmtId="0" fontId="1" fillId="4" borderId="4" xfId="0" applyFont="1" applyFill="1" applyBorder="1" applyAlignment="1" applyProtection="1">
      <alignment horizontal="left"/>
    </xf>
    <xf numFmtId="0" fontId="1" fillId="4" borderId="3" xfId="0" applyFont="1" applyFill="1" applyBorder="1" applyAlignment="1" applyProtection="1">
      <alignment horizontal="left"/>
    </xf>
    <xf numFmtId="0" fontId="1" fillId="4" borderId="15" xfId="0" applyFont="1" applyFill="1" applyBorder="1" applyAlignment="1" applyProtection="1">
      <alignment horizontal="left"/>
    </xf>
    <xf numFmtId="0" fontId="1" fillId="4" borderId="12" xfId="0" applyFont="1" applyFill="1" applyBorder="1" applyAlignment="1" applyProtection="1">
      <alignment horizontal="left"/>
    </xf>
    <xf numFmtId="0" fontId="2" fillId="4" borderId="4" xfId="0" applyFont="1" applyFill="1" applyBorder="1" applyAlignment="1" applyProtection="1">
      <alignment horizontal="left"/>
    </xf>
    <xf numFmtId="0" fontId="2" fillId="4" borderId="3" xfId="0" applyFont="1" applyFill="1" applyBorder="1" applyAlignment="1" applyProtection="1">
      <alignment horizontal="left"/>
    </xf>
    <xf numFmtId="0" fontId="0" fillId="4" borderId="0" xfId="0" applyFill="1" applyBorder="1" applyAlignment="1" applyProtection="1">
      <alignment horizontal="left" wrapText="1"/>
    </xf>
    <xf numFmtId="0" fontId="7" fillId="4" borderId="10" xfId="0" applyFont="1" applyFill="1" applyBorder="1" applyAlignment="1" applyProtection="1">
      <alignment horizontal="center" wrapText="1"/>
    </xf>
    <xf numFmtId="0" fontId="7" fillId="4" borderId="14" xfId="0" applyFont="1" applyFill="1" applyBorder="1" applyAlignment="1" applyProtection="1">
      <alignment horizontal="center" wrapText="1"/>
    </xf>
    <xf numFmtId="0" fontId="4" fillId="4" borderId="3" xfId="0" applyFont="1" applyFill="1" applyBorder="1" applyAlignment="1" applyProtection="1">
      <alignment horizontal="left" wrapText="1"/>
    </xf>
    <xf numFmtId="0" fontId="4" fillId="4" borderId="15" xfId="0" applyFont="1" applyFill="1" applyBorder="1" applyAlignment="1" applyProtection="1">
      <alignment horizontal="left" wrapText="1"/>
    </xf>
    <xf numFmtId="0" fontId="1" fillId="4" borderId="4" xfId="0" applyFont="1" applyFill="1" applyBorder="1" applyAlignment="1" applyProtection="1">
      <alignment horizontal="center" wrapText="1"/>
    </xf>
    <xf numFmtId="0" fontId="4" fillId="4" borderId="3" xfId="0" applyFont="1" applyFill="1" applyBorder="1" applyAlignment="1" applyProtection="1">
      <alignment horizontal="center" wrapText="1"/>
    </xf>
    <xf numFmtId="0" fontId="4" fillId="4" borderId="15" xfId="0" applyFont="1" applyFill="1" applyBorder="1" applyAlignment="1" applyProtection="1">
      <alignment horizontal="center" wrapText="1"/>
    </xf>
    <xf numFmtId="167" fontId="0" fillId="0" borderId="5" xfId="0" applyNumberFormat="1" applyFill="1" applyBorder="1" applyAlignment="1" applyProtection="1">
      <alignment horizontal="center"/>
      <protection locked="0"/>
    </xf>
    <xf numFmtId="167" fontId="0" fillId="0" borderId="3" xfId="0" applyNumberFormat="1" applyFill="1" applyBorder="1" applyAlignment="1" applyProtection="1">
      <alignment horizontal="center"/>
      <protection locked="0"/>
    </xf>
    <xf numFmtId="167" fontId="0" fillId="0" borderId="15" xfId="0" applyNumberFormat="1" applyFill="1" applyBorder="1" applyAlignment="1" applyProtection="1">
      <alignment horizontal="center"/>
      <protection locked="0"/>
    </xf>
    <xf numFmtId="167" fontId="0" fillId="0" borderId="4" xfId="0" applyNumberFormat="1" applyFill="1" applyBorder="1" applyAlignment="1" applyProtection="1">
      <alignment horizontal="center"/>
      <protection locked="0"/>
    </xf>
    <xf numFmtId="0" fontId="0" fillId="4" borderId="0" xfId="0" applyFill="1" applyBorder="1" applyAlignment="1" applyProtection="1">
      <alignment horizontal="center" wrapText="1"/>
    </xf>
    <xf numFmtId="167" fontId="0" fillId="0" borderId="10" xfId="0" applyNumberFormat="1" applyFill="1" applyBorder="1" applyAlignment="1" applyProtection="1">
      <alignment horizontal="center"/>
      <protection locked="0"/>
    </xf>
    <xf numFmtId="0" fontId="1" fillId="4" borderId="48" xfId="0" applyFont="1" applyFill="1" applyBorder="1" applyAlignment="1" applyProtection="1">
      <alignment horizontal="center"/>
    </xf>
    <xf numFmtId="0" fontId="2" fillId="4" borderId="4" xfId="0" applyFont="1" applyFill="1" applyBorder="1" applyAlignment="1" applyProtection="1">
      <alignment horizontal="left" wrapText="1"/>
    </xf>
    <xf numFmtId="0" fontId="2" fillId="4" borderId="3" xfId="0" applyFont="1" applyFill="1" applyBorder="1" applyAlignment="1" applyProtection="1">
      <alignment horizontal="left" wrapText="1"/>
    </xf>
    <xf numFmtId="0" fontId="2" fillId="4" borderId="15" xfId="0" applyFont="1" applyFill="1" applyBorder="1" applyAlignment="1" applyProtection="1">
      <alignment horizontal="left" wrapText="1"/>
    </xf>
    <xf numFmtId="0" fontId="4" fillId="0" borderId="4" xfId="0" applyFont="1" applyFill="1" applyBorder="1" applyAlignment="1" applyProtection="1">
      <alignment horizontal="left"/>
      <protection locked="0"/>
    </xf>
    <xf numFmtId="0" fontId="1" fillId="4" borderId="4" xfId="0" applyFont="1" applyFill="1" applyBorder="1" applyAlignment="1" applyProtection="1">
      <alignment horizontal="left" vertical="center" wrapText="1"/>
    </xf>
    <xf numFmtId="0" fontId="1" fillId="4" borderId="3" xfId="0" applyFont="1" applyFill="1" applyBorder="1" applyAlignment="1" applyProtection="1">
      <alignment horizontal="left" vertical="center" wrapText="1"/>
    </xf>
    <xf numFmtId="0" fontId="1" fillId="4" borderId="15" xfId="0" applyFont="1" applyFill="1" applyBorder="1" applyAlignment="1" applyProtection="1">
      <alignment horizontal="left" vertical="center" wrapText="1"/>
    </xf>
    <xf numFmtId="0" fontId="1" fillId="4" borderId="12" xfId="0" applyFont="1" applyFill="1" applyBorder="1" applyAlignment="1" applyProtection="1">
      <alignment horizontal="center"/>
    </xf>
    <xf numFmtId="0" fontId="4" fillId="4" borderId="4" xfId="0" applyFont="1" applyFill="1" applyBorder="1" applyAlignment="1" applyProtection="1">
      <alignment horizontal="left" wrapText="1"/>
    </xf>
    <xf numFmtId="0" fontId="20" fillId="4" borderId="5" xfId="0" applyFont="1" applyFill="1" applyBorder="1" applyAlignment="1" applyProtection="1">
      <alignment horizontal="center" wrapText="1"/>
    </xf>
    <xf numFmtId="0" fontId="20" fillId="4" borderId="12" xfId="0" applyFont="1" applyFill="1" applyBorder="1" applyAlignment="1" applyProtection="1">
      <alignment horizontal="center" wrapText="1"/>
    </xf>
    <xf numFmtId="0" fontId="1" fillId="4" borderId="55" xfId="0" applyFont="1" applyFill="1" applyBorder="1" applyAlignment="1" applyProtection="1">
      <alignment horizontal="center"/>
    </xf>
    <xf numFmtId="0" fontId="1" fillId="4" borderId="37" xfId="0" applyFont="1" applyFill="1" applyBorder="1" applyAlignment="1" applyProtection="1">
      <alignment horizontal="center"/>
    </xf>
    <xf numFmtId="0" fontId="0" fillId="4" borderId="4" xfId="0" applyFont="1" applyFill="1" applyBorder="1" applyAlignment="1" applyProtection="1">
      <alignment horizontal="left" wrapText="1"/>
    </xf>
    <xf numFmtId="9" fontId="7" fillId="4" borderId="11" xfId="2" applyFont="1" applyFill="1" applyBorder="1" applyAlignment="1" applyProtection="1">
      <alignment horizontal="center" wrapText="1"/>
    </xf>
    <xf numFmtId="9" fontId="7" fillId="4" borderId="0" xfId="2" applyFont="1" applyFill="1" applyBorder="1" applyAlignment="1" applyProtection="1">
      <alignment horizontal="center" wrapText="1"/>
    </xf>
    <xf numFmtId="0" fontId="14" fillId="4" borderId="4" xfId="0" applyFont="1" applyFill="1" applyBorder="1" applyAlignment="1" applyProtection="1">
      <alignment horizontal="center"/>
    </xf>
    <xf numFmtId="0" fontId="14" fillId="4" borderId="15" xfId="0" applyFont="1" applyFill="1" applyBorder="1" applyAlignment="1" applyProtection="1">
      <alignment horizontal="center"/>
    </xf>
    <xf numFmtId="0" fontId="1" fillId="4" borderId="4" xfId="0" applyFont="1" applyFill="1" applyBorder="1" applyAlignment="1" applyProtection="1">
      <alignment horizontal="right"/>
    </xf>
    <xf numFmtId="0" fontId="1" fillId="4" borderId="3" xfId="0" applyFont="1" applyFill="1" applyBorder="1" applyAlignment="1" applyProtection="1">
      <alignment horizontal="right"/>
    </xf>
    <xf numFmtId="0" fontId="1" fillId="4" borderId="0" xfId="0" applyFont="1" applyFill="1" applyBorder="1" applyAlignment="1">
      <alignment horizontal="left"/>
    </xf>
    <xf numFmtId="0" fontId="1" fillId="4" borderId="16" xfId="0" applyFont="1" applyFill="1" applyBorder="1" applyAlignment="1">
      <alignment horizontal="left"/>
    </xf>
    <xf numFmtId="170" fontId="0" fillId="4" borderId="4" xfId="0" applyNumberFormat="1" applyFill="1" applyBorder="1" applyAlignment="1" applyProtection="1">
      <alignment horizontal="center"/>
      <protection hidden="1"/>
    </xf>
    <xf numFmtId="170" fontId="0" fillId="4" borderId="3" xfId="0" applyNumberFormat="1" applyFill="1" applyBorder="1" applyAlignment="1" applyProtection="1">
      <alignment horizontal="center"/>
      <protection hidden="1"/>
    </xf>
    <xf numFmtId="4" fontId="0" fillId="0" borderId="4" xfId="0" applyNumberFormat="1" applyFill="1" applyBorder="1" applyAlignment="1" applyProtection="1">
      <alignment horizontal="center"/>
      <protection locked="0"/>
    </xf>
    <xf numFmtId="4" fontId="0" fillId="0" borderId="15" xfId="0" applyNumberFormat="1" applyFill="1" applyBorder="1" applyAlignment="1" applyProtection="1">
      <alignment horizontal="center"/>
      <protection locked="0"/>
    </xf>
    <xf numFmtId="4" fontId="0" fillId="0" borderId="3" xfId="0" applyNumberFormat="1" applyFill="1" applyBorder="1" applyAlignment="1" applyProtection="1">
      <alignment horizontal="center"/>
      <protection locked="0"/>
    </xf>
    <xf numFmtId="170" fontId="0" fillId="4" borderId="15" xfId="0" applyNumberFormat="1" applyFill="1" applyBorder="1" applyAlignment="1" applyProtection="1">
      <alignment horizontal="center"/>
      <protection hidden="1"/>
    </xf>
    <xf numFmtId="0" fontId="4" fillId="4" borderId="0" xfId="0" applyFont="1" applyFill="1" applyBorder="1" applyAlignment="1">
      <alignment horizontal="left" wrapText="1"/>
    </xf>
    <xf numFmtId="4" fontId="0" fillId="0" borderId="0" xfId="0" applyNumberFormat="1" applyFill="1" applyBorder="1" applyAlignment="1">
      <alignment horizontal="center"/>
    </xf>
    <xf numFmtId="49" fontId="1" fillId="4" borderId="3" xfId="0" applyNumberFormat="1" applyFont="1" applyFill="1" applyBorder="1" applyAlignment="1">
      <alignment horizontal="left"/>
    </xf>
    <xf numFmtId="49" fontId="1" fillId="4" borderId="15" xfId="0" applyNumberFormat="1" applyFont="1" applyFill="1" applyBorder="1" applyAlignment="1">
      <alignment horizontal="left"/>
    </xf>
    <xf numFmtId="0" fontId="0" fillId="4" borderId="17" xfId="0" applyFill="1" applyBorder="1" applyAlignment="1">
      <alignment horizontal="center"/>
    </xf>
    <xf numFmtId="0" fontId="0" fillId="4" borderId="57" xfId="0" applyFill="1" applyBorder="1" applyAlignment="1">
      <alignment horizontal="center"/>
    </xf>
    <xf numFmtId="169" fontId="2" fillId="4" borderId="17" xfId="0" applyNumberFormat="1" applyFont="1" applyFill="1" applyBorder="1" applyAlignment="1" applyProtection="1">
      <alignment horizontal="right"/>
      <protection hidden="1"/>
    </xf>
    <xf numFmtId="169" fontId="2" fillId="4" borderId="2" xfId="0" applyNumberFormat="1" applyFont="1" applyFill="1" applyBorder="1" applyAlignment="1" applyProtection="1">
      <alignment horizontal="right"/>
      <protection hidden="1"/>
    </xf>
    <xf numFmtId="0" fontId="0" fillId="4" borderId="56" xfId="0" applyFill="1" applyBorder="1" applyAlignment="1">
      <alignment horizontal="center"/>
    </xf>
    <xf numFmtId="0" fontId="0" fillId="4" borderId="33" xfId="0" applyFill="1" applyBorder="1" applyAlignment="1">
      <alignment horizontal="center"/>
    </xf>
    <xf numFmtId="0" fontId="0" fillId="0" borderId="0" xfId="0" applyFill="1" applyBorder="1" applyAlignment="1">
      <alignment horizontal="center"/>
    </xf>
    <xf numFmtId="0" fontId="1" fillId="4" borderId="3" xfId="0" applyFont="1" applyFill="1" applyBorder="1" applyAlignment="1">
      <alignment horizontal="left"/>
    </xf>
    <xf numFmtId="0" fontId="7" fillId="0" borderId="0" xfId="0" applyFont="1" applyFill="1" applyBorder="1" applyAlignment="1">
      <alignment horizontal="left"/>
    </xf>
    <xf numFmtId="0" fontId="0" fillId="4" borderId="41" xfId="0" applyFill="1" applyBorder="1" applyAlignment="1">
      <alignment horizontal="center"/>
    </xf>
    <xf numFmtId="0" fontId="0" fillId="4" borderId="34" xfId="0" applyFill="1" applyBorder="1" applyAlignment="1">
      <alignment horizontal="center"/>
    </xf>
    <xf numFmtId="0" fontId="0" fillId="4" borderId="12" xfId="0" applyFill="1" applyBorder="1" applyAlignment="1">
      <alignment horizontal="center"/>
    </xf>
    <xf numFmtId="0" fontId="9" fillId="4" borderId="13" xfId="0" applyFont="1" applyFill="1" applyBorder="1" applyAlignment="1" applyProtection="1">
      <alignment horizontal="left" vertical="top" wrapText="1"/>
    </xf>
    <xf numFmtId="0" fontId="18" fillId="4" borderId="13" xfId="0" applyFont="1" applyFill="1" applyBorder="1" applyAlignment="1" applyProtection="1">
      <alignment horizontal="left" vertical="top" wrapText="1"/>
    </xf>
    <xf numFmtId="0" fontId="8" fillId="4" borderId="3" xfId="0" applyFont="1" applyFill="1" applyBorder="1" applyAlignment="1" applyProtection="1">
      <alignment horizontal="center" vertical="center"/>
    </xf>
    <xf numFmtId="49" fontId="1" fillId="4" borderId="0" xfId="0" applyNumberFormat="1" applyFont="1" applyFill="1" applyBorder="1" applyAlignment="1" applyProtection="1">
      <alignment horizontal="center"/>
    </xf>
    <xf numFmtId="49" fontId="1" fillId="4" borderId="16" xfId="0" applyNumberFormat="1" applyFont="1" applyFill="1" applyBorder="1" applyAlignment="1" applyProtection="1">
      <alignment horizontal="center"/>
    </xf>
    <xf numFmtId="49" fontId="1" fillId="4" borderId="12" xfId="0" applyNumberFormat="1" applyFont="1" applyFill="1" applyBorder="1" applyAlignment="1" applyProtection="1">
      <alignment horizontal="center"/>
    </xf>
    <xf numFmtId="49" fontId="1" fillId="4" borderId="6" xfId="0" applyNumberFormat="1" applyFont="1" applyFill="1" applyBorder="1" applyAlignment="1" applyProtection="1">
      <alignment horizontal="center"/>
    </xf>
    <xf numFmtId="0" fontId="6" fillId="4" borderId="12" xfId="0" applyFont="1" applyFill="1" applyBorder="1" applyAlignment="1" applyProtection="1">
      <alignment horizontal="left" wrapText="1"/>
    </xf>
    <xf numFmtId="4" fontId="0" fillId="4" borderId="12" xfId="0" applyNumberFormat="1" applyFill="1" applyBorder="1" applyAlignment="1" applyProtection="1">
      <alignment horizontal="center"/>
    </xf>
    <xf numFmtId="49" fontId="9" fillId="4" borderId="11" xfId="0" applyNumberFormat="1" applyFont="1" applyFill="1" applyBorder="1" applyAlignment="1" applyProtection="1">
      <alignment horizontal="left" vertical="top" wrapText="1"/>
    </xf>
    <xf numFmtId="49" fontId="18" fillId="4" borderId="0" xfId="0" applyNumberFormat="1" applyFont="1" applyFill="1" applyBorder="1" applyAlignment="1" applyProtection="1">
      <alignment horizontal="left" vertical="top" wrapText="1"/>
    </xf>
    <xf numFmtId="49" fontId="18" fillId="4" borderId="16" xfId="0" applyNumberFormat="1" applyFont="1" applyFill="1" applyBorder="1" applyAlignment="1" applyProtection="1">
      <alignment horizontal="left" vertical="top" wrapText="1"/>
    </xf>
    <xf numFmtId="49" fontId="18" fillId="4" borderId="5" xfId="0" applyNumberFormat="1" applyFont="1" applyFill="1" applyBorder="1" applyAlignment="1" applyProtection="1">
      <alignment horizontal="left" vertical="top" wrapText="1"/>
    </xf>
    <xf numFmtId="49" fontId="18" fillId="4" borderId="12" xfId="0" applyNumberFormat="1" applyFont="1" applyFill="1" applyBorder="1" applyAlignment="1" applyProtection="1">
      <alignment horizontal="left" vertical="top" wrapText="1"/>
    </xf>
    <xf numFmtId="49" fontId="18" fillId="4" borderId="6" xfId="0" applyNumberFormat="1" applyFont="1" applyFill="1" applyBorder="1" applyAlignment="1" applyProtection="1">
      <alignment horizontal="left" vertical="top" wrapText="1"/>
    </xf>
    <xf numFmtId="0" fontId="9" fillId="4" borderId="0" xfId="0" applyFont="1" applyFill="1" applyBorder="1" applyAlignment="1" applyProtection="1">
      <alignment horizontal="left" vertical="center" wrapText="1"/>
    </xf>
    <xf numFmtId="0" fontId="18" fillId="4" borderId="0" xfId="0" applyFont="1" applyFill="1" applyBorder="1" applyAlignment="1" applyProtection="1">
      <alignment horizontal="left" vertical="center" wrapText="1"/>
    </xf>
    <xf numFmtId="0" fontId="18" fillId="0" borderId="12" xfId="0" applyFont="1" applyFill="1" applyBorder="1" applyAlignment="1" applyProtection="1">
      <alignment horizontal="right" vertical="top" wrapText="1"/>
      <protection locked="0"/>
    </xf>
    <xf numFmtId="0" fontId="18" fillId="4" borderId="0" xfId="0" applyFont="1" applyFill="1" applyBorder="1" applyAlignment="1" applyProtection="1">
      <alignment horizontal="left" vertical="top" wrapText="1"/>
    </xf>
    <xf numFmtId="4" fontId="0" fillId="4" borderId="0" xfId="0" applyNumberFormat="1" applyFill="1" applyBorder="1" applyAlignment="1" applyProtection="1">
      <alignment horizontal="center"/>
    </xf>
    <xf numFmtId="0" fontId="4" fillId="0" borderId="0" xfId="0" applyFont="1" applyFill="1" applyBorder="1" applyAlignment="1" applyProtection="1">
      <alignment horizontal="left" vertical="top" wrapText="1"/>
    </xf>
    <xf numFmtId="0" fontId="18" fillId="4" borderId="12" xfId="0" applyFont="1" applyFill="1" applyBorder="1" applyAlignment="1" applyProtection="1">
      <alignment horizontal="left" vertical="top" wrapText="1"/>
    </xf>
    <xf numFmtId="0" fontId="18" fillId="4" borderId="0" xfId="0" applyFont="1" applyFill="1" applyBorder="1" applyAlignment="1" applyProtection="1">
      <alignment horizontal="left"/>
    </xf>
    <xf numFmtId="0" fontId="18" fillId="4" borderId="0" xfId="0" applyFont="1" applyFill="1" applyBorder="1" applyAlignment="1" applyProtection="1">
      <alignment horizontal="left" vertical="center"/>
    </xf>
    <xf numFmtId="0" fontId="18" fillId="4" borderId="13" xfId="0" applyFont="1" applyFill="1" applyBorder="1" applyAlignment="1" applyProtection="1">
      <alignment horizontal="left" wrapText="1"/>
    </xf>
    <xf numFmtId="0" fontId="2" fillId="4" borderId="5" xfId="0" applyFont="1" applyFill="1" applyBorder="1" applyAlignment="1" applyProtection="1">
      <alignment horizontal="center"/>
    </xf>
    <xf numFmtId="0" fontId="2" fillId="4" borderId="12" xfId="0" applyFont="1" applyFill="1" applyBorder="1" applyAlignment="1" applyProtection="1">
      <alignment horizontal="center"/>
    </xf>
    <xf numFmtId="0" fontId="2" fillId="4" borderId="6" xfId="0" applyFont="1" applyFill="1" applyBorder="1" applyAlignment="1" applyProtection="1">
      <alignment horizontal="center"/>
    </xf>
    <xf numFmtId="0" fontId="4" fillId="4" borderId="5" xfId="0" applyFont="1" applyFill="1" applyBorder="1" applyAlignment="1" applyProtection="1">
      <alignment horizontal="center" vertical="top" wrapText="1"/>
    </xf>
    <xf numFmtId="0" fontId="4" fillId="4" borderId="12" xfId="0" applyFont="1" applyFill="1" applyBorder="1" applyAlignment="1" applyProtection="1">
      <alignment horizontal="center" vertical="top" wrapText="1"/>
    </xf>
    <xf numFmtId="0" fontId="18" fillId="0" borderId="12" xfId="0" applyFont="1" applyFill="1" applyBorder="1" applyAlignment="1" applyProtection="1">
      <alignment horizontal="left" vertical="top" wrapText="1"/>
      <protection locked="0"/>
    </xf>
    <xf numFmtId="14" fontId="18" fillId="0" borderId="12" xfId="0" applyNumberFormat="1" applyFont="1" applyFill="1" applyBorder="1" applyAlignment="1" applyProtection="1">
      <alignment horizontal="center" vertical="center" wrapText="1"/>
      <protection locked="0"/>
    </xf>
    <xf numFmtId="0" fontId="9" fillId="4" borderId="16" xfId="0" applyFont="1" applyFill="1" applyBorder="1" applyAlignment="1" applyProtection="1">
      <alignment horizontal="left" vertical="center" wrapText="1"/>
    </xf>
    <xf numFmtId="0" fontId="1" fillId="2" borderId="0" xfId="4" applyFont="1" applyFill="1" applyBorder="1" applyAlignment="1" applyProtection="1">
      <alignment horizontal="left" vertical="top" wrapText="1"/>
      <protection hidden="1"/>
    </xf>
    <xf numFmtId="0" fontId="1" fillId="2" borderId="0" xfId="4" applyFont="1" applyFill="1" applyBorder="1" applyAlignment="1" applyProtection="1">
      <alignment horizontal="left" vertical="center" wrapText="1"/>
      <protection hidden="1"/>
    </xf>
    <xf numFmtId="0" fontId="1" fillId="2" borderId="0" xfId="4" applyFont="1" applyFill="1" applyBorder="1" applyAlignment="1" applyProtection="1">
      <alignment horizontal="left" vertical="center"/>
      <protection hidden="1"/>
    </xf>
    <xf numFmtId="0" fontId="8" fillId="2" borderId="8" xfId="4" applyFont="1" applyFill="1" applyBorder="1" applyAlignment="1" applyProtection="1">
      <alignment horizontal="left" vertical="center" wrapText="1"/>
      <protection hidden="1"/>
    </xf>
    <xf numFmtId="0" fontId="8" fillId="2" borderId="0" xfId="4" applyFont="1" applyFill="1" applyBorder="1" applyAlignment="1" applyProtection="1">
      <alignment horizontal="left" vertical="center"/>
      <protection hidden="1"/>
    </xf>
    <xf numFmtId="0" fontId="8" fillId="2" borderId="26" xfId="4" applyFont="1" applyFill="1" applyBorder="1" applyAlignment="1" applyProtection="1">
      <alignment horizontal="left" vertical="center"/>
      <protection hidden="1"/>
    </xf>
    <xf numFmtId="0" fontId="1" fillId="2" borderId="13" xfId="4" applyFont="1" applyFill="1" applyBorder="1" applyAlignment="1" applyProtection="1">
      <alignment horizontal="left" vertical="center" wrapText="1"/>
      <protection hidden="1"/>
    </xf>
    <xf numFmtId="0" fontId="1" fillId="2" borderId="0" xfId="4" applyFont="1" applyFill="1" applyBorder="1" applyAlignment="1" applyProtection="1">
      <alignment horizontal="left" wrapText="1"/>
      <protection hidden="1"/>
    </xf>
    <xf numFmtId="0" fontId="1" fillId="2" borderId="0" xfId="4" applyFont="1" applyFill="1" applyBorder="1" applyAlignment="1" applyProtection="1">
      <alignment horizontal="left"/>
      <protection hidden="1"/>
    </xf>
    <xf numFmtId="3" fontId="8" fillId="4" borderId="13" xfId="0" applyNumberFormat="1" applyFont="1" applyFill="1" applyBorder="1" applyAlignment="1" applyProtection="1">
      <alignment horizontal="center" vertical="center"/>
    </xf>
  </cellXfs>
  <cellStyles count="5">
    <cellStyle name="Komma" xfId="1" builtinId="3"/>
    <cellStyle name="Prozent" xfId="2" builtinId="5"/>
    <cellStyle name="Standard" xfId="0" builtinId="0"/>
    <cellStyle name="Standard 2" xfId="4"/>
    <cellStyle name="Währung" xfId="3" builtin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C$1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476250</xdr:colOff>
          <xdr:row>6</xdr:row>
          <xdr:rowOff>144780</xdr:rowOff>
        </xdr:from>
        <xdr:to>
          <xdr:col>12</xdr:col>
          <xdr:colOff>781050</xdr:colOff>
          <xdr:row>8</xdr:row>
          <xdr:rowOff>49530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152400</xdr:rowOff>
        </xdr:from>
        <xdr:to>
          <xdr:col>5</xdr:col>
          <xdr:colOff>304800</xdr:colOff>
          <xdr:row>42</xdr:row>
          <xdr:rowOff>11430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152400</xdr:rowOff>
        </xdr:from>
        <xdr:to>
          <xdr:col>3</xdr:col>
          <xdr:colOff>320040</xdr:colOff>
          <xdr:row>42</xdr:row>
          <xdr:rowOff>11430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44</xdr:row>
          <xdr:rowOff>144780</xdr:rowOff>
        </xdr:from>
        <xdr:to>
          <xdr:col>5</xdr:col>
          <xdr:colOff>361950</xdr:colOff>
          <xdr:row>46</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544830</xdr:colOff>
          <xdr:row>44</xdr:row>
          <xdr:rowOff>144780</xdr:rowOff>
        </xdr:from>
        <xdr:to>
          <xdr:col>5</xdr:col>
          <xdr:colOff>1009650</xdr:colOff>
          <xdr:row>46</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xdr:colOff>
          <xdr:row>50</xdr:row>
          <xdr:rowOff>11430</xdr:rowOff>
        </xdr:from>
        <xdr:to>
          <xdr:col>3</xdr:col>
          <xdr:colOff>297180</xdr:colOff>
          <xdr:row>51</xdr:row>
          <xdr:rowOff>30480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xdr:colOff>
          <xdr:row>52</xdr:row>
          <xdr:rowOff>152400</xdr:rowOff>
        </xdr:from>
        <xdr:to>
          <xdr:col>3</xdr:col>
          <xdr:colOff>297180</xdr:colOff>
          <xdr:row>53</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52</xdr:row>
          <xdr:rowOff>152400</xdr:rowOff>
        </xdr:from>
        <xdr:to>
          <xdr:col>5</xdr:col>
          <xdr:colOff>678180</xdr:colOff>
          <xdr:row>53</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190500</xdr:rowOff>
        </xdr:from>
        <xdr:to>
          <xdr:col>3</xdr:col>
          <xdr:colOff>1078230</xdr:colOff>
          <xdr:row>56</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liegt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49530</xdr:rowOff>
        </xdr:from>
        <xdr:to>
          <xdr:col>3</xdr:col>
          <xdr:colOff>849630</xdr:colOff>
          <xdr:row>58</xdr:row>
          <xdr:rowOff>11430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liegt nicht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56</xdr:row>
          <xdr:rowOff>49530</xdr:rowOff>
        </xdr:from>
        <xdr:to>
          <xdr:col>5</xdr:col>
          <xdr:colOff>1154430</xdr:colOff>
          <xdr:row>58</xdr:row>
          <xdr:rowOff>11430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wurde in Aussicht 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50</xdr:row>
          <xdr:rowOff>15240</xdr:rowOff>
        </xdr:from>
        <xdr:to>
          <xdr:col>7</xdr:col>
          <xdr:colOff>129540</xdr:colOff>
          <xdr:row>51</xdr:row>
          <xdr:rowOff>34290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308610</xdr:colOff>
          <xdr:row>50</xdr:row>
          <xdr:rowOff>22860</xdr:rowOff>
        </xdr:from>
        <xdr:to>
          <xdr:col>9</xdr:col>
          <xdr:colOff>144780</xdr:colOff>
          <xdr:row>51</xdr:row>
          <xdr:rowOff>41910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179070</xdr:colOff>
          <xdr:row>50</xdr:row>
          <xdr:rowOff>19050</xdr:rowOff>
        </xdr:from>
        <xdr:to>
          <xdr:col>12</xdr:col>
          <xdr:colOff>487680</xdr:colOff>
          <xdr:row>51</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xdr:colOff>
          <xdr:row>13</xdr:row>
          <xdr:rowOff>133350</xdr:rowOff>
        </xdr:from>
        <xdr:to>
          <xdr:col>3</xdr:col>
          <xdr:colOff>266700</xdr:colOff>
          <xdr:row>15</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13</xdr:row>
          <xdr:rowOff>144780</xdr:rowOff>
        </xdr:from>
        <xdr:to>
          <xdr:col>5</xdr:col>
          <xdr:colOff>76200</xdr:colOff>
          <xdr:row>15</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392430</xdr:colOff>
          <xdr:row>59</xdr:row>
          <xdr:rowOff>76200</xdr:rowOff>
        </xdr:from>
        <xdr:to>
          <xdr:col>4</xdr:col>
          <xdr:colOff>297180</xdr:colOff>
          <xdr:row>60</xdr:row>
          <xdr:rowOff>30480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59</xdr:row>
          <xdr:rowOff>76200</xdr:rowOff>
        </xdr:from>
        <xdr:to>
          <xdr:col>5</xdr:col>
          <xdr:colOff>449580</xdr:colOff>
          <xdr:row>60</xdr:row>
          <xdr:rowOff>30480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1638300</xdr:colOff>
          <xdr:row>20</xdr:row>
          <xdr:rowOff>30480</xdr:rowOff>
        </xdr:from>
        <xdr:to>
          <xdr:col>6</xdr:col>
          <xdr:colOff>876300</xdr:colOff>
          <xdr:row>20</xdr:row>
          <xdr:rowOff>240030</xdr:rowOff>
        </xdr:to>
        <xdr:sp macro="" textlink="">
          <xdr:nvSpPr>
            <xdr:cNvPr id="3096" name="Option Button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gefördert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20</xdr:row>
          <xdr:rowOff>19050</xdr:rowOff>
        </xdr:from>
        <xdr:to>
          <xdr:col>7</xdr:col>
          <xdr:colOff>868680</xdr:colOff>
          <xdr:row>20</xdr:row>
          <xdr:rowOff>228600</xdr:rowOff>
        </xdr:to>
        <xdr:sp macro="" textlink="">
          <xdr:nvSpPr>
            <xdr:cNvPr id="3097" name="Option Button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de-DE" sz="800" b="0" i="0" u="none" strike="noStrike" baseline="0">
                  <a:solidFill>
                    <a:srgbClr val="000000"/>
                  </a:solidFill>
                  <a:latin typeface="Tahoma"/>
                  <a:ea typeface="Tahoma"/>
                  <a:cs typeface="Tahoma"/>
                </a:rPr>
                <a:t>nicht gefördert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xdr:colOff>
          <xdr:row>23</xdr:row>
          <xdr:rowOff>68580</xdr:rowOff>
        </xdr:from>
        <xdr:to>
          <xdr:col>3</xdr:col>
          <xdr:colOff>11430</xdr:colOff>
          <xdr:row>24</xdr:row>
          <xdr:rowOff>19050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xdr:colOff>
          <xdr:row>25</xdr:row>
          <xdr:rowOff>106680</xdr:rowOff>
        </xdr:from>
        <xdr:to>
          <xdr:col>3</xdr:col>
          <xdr:colOff>11430</xdr:colOff>
          <xdr:row>25</xdr:row>
          <xdr:rowOff>323850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xdr:colOff>
          <xdr:row>26</xdr:row>
          <xdr:rowOff>57150</xdr:rowOff>
        </xdr:from>
        <xdr:to>
          <xdr:col>3</xdr:col>
          <xdr:colOff>11430</xdr:colOff>
          <xdr:row>27</xdr:row>
          <xdr:rowOff>30480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59"/>
  <sheetViews>
    <sheetView showGridLines="0" topLeftCell="B22" zoomScaleNormal="100" workbookViewId="0">
      <selection activeCell="D40" sqref="D40:K40"/>
    </sheetView>
  </sheetViews>
  <sheetFormatPr baseColWidth="10" defaultColWidth="11.5546875" defaultRowHeight="12.3" x14ac:dyDescent="0.4"/>
  <cols>
    <col min="1" max="1" width="0" style="54" hidden="1" customWidth="1"/>
    <col min="2" max="2" width="0.5546875" style="54" customWidth="1"/>
    <col min="3" max="3" width="3.71875" style="54" customWidth="1"/>
    <col min="4" max="4" width="20.71875" style="54" customWidth="1"/>
    <col min="5" max="5" width="4.71875" style="54" customWidth="1"/>
    <col min="6" max="6" width="21.71875" style="54" customWidth="1"/>
    <col min="7" max="7" width="3" style="54" customWidth="1"/>
    <col min="8" max="8" width="5.83203125" style="54" customWidth="1"/>
    <col min="9" max="9" width="6.83203125" style="54" customWidth="1"/>
    <col min="10" max="10" width="4.5546875" style="54" customWidth="1"/>
    <col min="11" max="11" width="5.5546875" style="54" customWidth="1"/>
    <col min="12" max="12" width="4.38671875" style="54" customWidth="1"/>
    <col min="13" max="13" width="21.27734375" style="54" customWidth="1"/>
    <col min="14" max="14" width="1.5546875" style="54" customWidth="1"/>
    <col min="15" max="16384" width="11.5546875" style="54"/>
  </cols>
  <sheetData>
    <row r="1" spans="1:14" x14ac:dyDescent="0.4">
      <c r="A1" s="434"/>
      <c r="B1" s="157"/>
      <c r="C1" s="158"/>
      <c r="D1" s="158"/>
      <c r="E1" s="158"/>
      <c r="F1" s="158"/>
      <c r="G1" s="158"/>
      <c r="H1" s="158"/>
      <c r="I1" s="158"/>
      <c r="J1" s="158"/>
      <c r="K1" s="158"/>
      <c r="L1" s="158"/>
      <c r="M1" s="158"/>
      <c r="N1" s="165"/>
    </row>
    <row r="2" spans="1:14" ht="31.5" customHeight="1" x14ac:dyDescent="0.5">
      <c r="A2" s="434"/>
      <c r="B2" s="175"/>
      <c r="C2" s="722" t="s">
        <v>159</v>
      </c>
      <c r="D2" s="723"/>
      <c r="E2" s="723"/>
      <c r="F2" s="733" t="s">
        <v>174</v>
      </c>
      <c r="G2" s="734"/>
      <c r="H2" s="734"/>
      <c r="I2" s="734"/>
      <c r="J2" s="734"/>
      <c r="K2" s="734"/>
      <c r="L2" s="735"/>
      <c r="M2" s="435" t="s">
        <v>175</v>
      </c>
      <c r="N2" s="177"/>
    </row>
    <row r="3" spans="1:14" ht="20.25" customHeight="1" x14ac:dyDescent="0.45">
      <c r="A3" s="434"/>
      <c r="B3" s="175"/>
      <c r="C3" s="196"/>
      <c r="D3" s="196" t="s">
        <v>119</v>
      </c>
      <c r="E3" s="196"/>
      <c r="F3" s="196"/>
      <c r="G3" s="196"/>
      <c r="H3" s="196"/>
      <c r="I3" s="196"/>
      <c r="J3" s="196"/>
      <c r="K3" s="196"/>
      <c r="L3" s="196"/>
      <c r="M3" s="436" t="s">
        <v>286</v>
      </c>
      <c r="N3" s="177"/>
    </row>
    <row r="4" spans="1:14" ht="16.5" customHeight="1" x14ac:dyDescent="0.4">
      <c r="A4" s="434"/>
      <c r="B4" s="175"/>
      <c r="C4" s="196"/>
      <c r="D4" s="736" t="s">
        <v>38</v>
      </c>
      <c r="E4" s="736"/>
      <c r="F4" s="736"/>
      <c r="G4" s="437"/>
      <c r="H4" s="196"/>
      <c r="I4" s="196"/>
      <c r="J4" s="438" t="s">
        <v>0</v>
      </c>
      <c r="K4" s="439"/>
      <c r="L4" s="439"/>
      <c r="M4" s="440"/>
      <c r="N4" s="177"/>
    </row>
    <row r="5" spans="1:14" x14ac:dyDescent="0.4">
      <c r="A5" s="441"/>
      <c r="B5" s="175"/>
      <c r="C5" s="196"/>
      <c r="D5" s="745"/>
      <c r="E5" s="746"/>
      <c r="F5" s="747"/>
      <c r="G5" s="197"/>
      <c r="H5" s="196"/>
      <c r="I5" s="196"/>
      <c r="J5" s="742"/>
      <c r="K5" s="743"/>
      <c r="L5" s="743"/>
      <c r="M5" s="744"/>
      <c r="N5" s="177"/>
    </row>
    <row r="6" spans="1:14" x14ac:dyDescent="0.4">
      <c r="A6" s="441"/>
      <c r="B6" s="175"/>
      <c r="C6" s="203"/>
      <c r="D6" s="724"/>
      <c r="E6" s="725"/>
      <c r="F6" s="726"/>
      <c r="G6" s="442"/>
      <c r="H6" s="196"/>
      <c r="I6" s="196"/>
      <c r="J6" s="196"/>
      <c r="K6" s="196"/>
      <c r="L6" s="196"/>
      <c r="M6" s="196"/>
      <c r="N6" s="177"/>
    </row>
    <row r="7" spans="1:14" x14ac:dyDescent="0.4">
      <c r="A7" s="441"/>
      <c r="B7" s="175"/>
      <c r="C7" s="196"/>
      <c r="D7" s="724"/>
      <c r="E7" s="725"/>
      <c r="F7" s="726"/>
      <c r="G7" s="197"/>
      <c r="H7" s="196"/>
      <c r="I7" s="196"/>
      <c r="J7" s="737" t="s">
        <v>287</v>
      </c>
      <c r="K7" s="737"/>
      <c r="L7" s="737"/>
      <c r="M7" s="737"/>
      <c r="N7" s="177"/>
    </row>
    <row r="8" spans="1:14" x14ac:dyDescent="0.4">
      <c r="A8" s="441"/>
      <c r="B8" s="175"/>
      <c r="C8" s="196"/>
      <c r="D8" s="724"/>
      <c r="E8" s="725"/>
      <c r="F8" s="726"/>
      <c r="G8" s="197"/>
      <c r="H8" s="196"/>
      <c r="I8" s="196"/>
      <c r="J8" s="738" t="s">
        <v>1</v>
      </c>
      <c r="K8" s="738"/>
      <c r="L8" s="738"/>
      <c r="M8" s="738"/>
      <c r="N8" s="177"/>
    </row>
    <row r="9" spans="1:14" x14ac:dyDescent="0.4">
      <c r="A9" s="441"/>
      <c r="B9" s="175"/>
      <c r="C9" s="196"/>
      <c r="D9" s="724"/>
      <c r="E9" s="725"/>
      <c r="F9" s="726"/>
      <c r="G9" s="197"/>
      <c r="H9" s="196"/>
      <c r="I9" s="196"/>
      <c r="J9" s="196"/>
      <c r="K9" s="196"/>
      <c r="L9" s="196"/>
      <c r="M9" s="196"/>
      <c r="N9" s="177"/>
    </row>
    <row r="10" spans="1:14" ht="15" x14ac:dyDescent="0.5">
      <c r="A10" s="441"/>
      <c r="B10" s="175"/>
      <c r="C10" s="196"/>
      <c r="D10" s="724"/>
      <c r="E10" s="725"/>
      <c r="F10" s="726"/>
      <c r="G10" s="197"/>
      <c r="H10" s="196"/>
      <c r="I10" s="196"/>
      <c r="J10" s="443" t="s">
        <v>120</v>
      </c>
      <c r="K10" s="444"/>
      <c r="L10" s="444"/>
      <c r="M10" s="445"/>
      <c r="N10" s="177"/>
    </row>
    <row r="11" spans="1:14" ht="12.6" thickBot="1" x14ac:dyDescent="0.45">
      <c r="A11" s="441"/>
      <c r="B11" s="175"/>
      <c r="C11" s="196"/>
      <c r="D11" s="724"/>
      <c r="E11" s="725"/>
      <c r="F11" s="726"/>
      <c r="G11" s="197"/>
      <c r="H11" s="196"/>
      <c r="I11" s="196"/>
      <c r="J11" s="446"/>
      <c r="K11" s="446"/>
      <c r="L11" s="446"/>
      <c r="M11" s="446"/>
      <c r="N11" s="177"/>
    </row>
    <row r="12" spans="1:14" x14ac:dyDescent="0.4">
      <c r="A12" s="441"/>
      <c r="B12" s="175"/>
      <c r="C12" s="196"/>
      <c r="D12" s="739"/>
      <c r="E12" s="740"/>
      <c r="F12" s="741"/>
      <c r="G12" s="197"/>
      <c r="H12" s="196"/>
      <c r="I12" s="196"/>
      <c r="J12" s="447" t="s">
        <v>2</v>
      </c>
      <c r="K12" s="448"/>
      <c r="L12" s="448"/>
      <c r="M12" s="449"/>
      <c r="N12" s="177"/>
    </row>
    <row r="13" spans="1:14" x14ac:dyDescent="0.4">
      <c r="A13" s="441"/>
      <c r="B13" s="175"/>
      <c r="C13" s="196"/>
      <c r="D13" s="196"/>
      <c r="E13" s="196"/>
      <c r="F13" s="196"/>
      <c r="G13" s="196"/>
      <c r="H13" s="196"/>
      <c r="I13" s="196"/>
      <c r="J13" s="727"/>
      <c r="K13" s="728"/>
      <c r="L13" s="728"/>
      <c r="M13" s="729"/>
      <c r="N13" s="177"/>
    </row>
    <row r="14" spans="1:14" x14ac:dyDescent="0.4">
      <c r="A14" s="441"/>
      <c r="B14" s="175"/>
      <c r="C14" s="196"/>
      <c r="D14" s="196"/>
      <c r="E14" s="196"/>
      <c r="F14" s="196"/>
      <c r="G14" s="196"/>
      <c r="H14" s="196"/>
      <c r="I14" s="196"/>
      <c r="J14" s="450" t="s">
        <v>128</v>
      </c>
      <c r="K14" s="451"/>
      <c r="L14" s="451"/>
      <c r="M14" s="452"/>
      <c r="N14" s="177"/>
    </row>
    <row r="15" spans="1:14" ht="14.4" thickBot="1" x14ac:dyDescent="0.55000000000000004">
      <c r="A15" s="441"/>
      <c r="B15" s="175"/>
      <c r="C15" s="196"/>
      <c r="D15" s="453" t="s">
        <v>183</v>
      </c>
      <c r="E15" s="211"/>
      <c r="F15" s="454" t="s">
        <v>182</v>
      </c>
      <c r="G15" s="196"/>
      <c r="H15" s="196"/>
      <c r="I15" s="196"/>
      <c r="J15" s="730"/>
      <c r="K15" s="731"/>
      <c r="L15" s="731"/>
      <c r="M15" s="732"/>
      <c r="N15" s="177"/>
    </row>
    <row r="16" spans="1:14" x14ac:dyDescent="0.4">
      <c r="A16" s="434"/>
      <c r="B16" s="175"/>
      <c r="C16" s="196"/>
      <c r="D16" s="196"/>
      <c r="E16" s="196"/>
      <c r="F16" s="196"/>
      <c r="G16" s="196"/>
      <c r="H16" s="196"/>
      <c r="I16" s="196"/>
      <c r="J16" s="196"/>
      <c r="K16" s="196"/>
      <c r="L16" s="196"/>
      <c r="M16" s="196"/>
      <c r="N16" s="177"/>
    </row>
    <row r="17" spans="1:14" ht="22" customHeight="1" x14ac:dyDescent="0.4">
      <c r="A17" s="434"/>
      <c r="B17" s="183"/>
      <c r="C17" s="178" t="s">
        <v>19</v>
      </c>
      <c r="D17" s="181"/>
      <c r="E17" s="180"/>
      <c r="F17" s="180"/>
      <c r="G17" s="180"/>
      <c r="H17" s="180"/>
      <c r="I17" s="181"/>
      <c r="J17" s="181"/>
      <c r="K17" s="180"/>
      <c r="L17" s="180"/>
      <c r="M17" s="180"/>
      <c r="N17" s="177"/>
    </row>
    <row r="18" spans="1:14" ht="17.399999999999999" x14ac:dyDescent="0.55000000000000004">
      <c r="A18" s="434"/>
      <c r="B18" s="175"/>
      <c r="C18" s="196"/>
      <c r="D18" s="267"/>
      <c r="E18" s="455" t="s">
        <v>34</v>
      </c>
      <c r="F18" s="158"/>
      <c r="G18" s="158"/>
      <c r="H18" s="158"/>
      <c r="I18" s="196"/>
      <c r="J18" s="748" t="s">
        <v>258</v>
      </c>
      <c r="K18" s="749"/>
      <c r="L18" s="749"/>
      <c r="M18" s="750"/>
      <c r="N18" s="177"/>
    </row>
    <row r="19" spans="1:14" ht="16" customHeight="1" x14ac:dyDescent="0.4">
      <c r="A19" s="434"/>
      <c r="B19" s="175"/>
      <c r="C19" s="196"/>
      <c r="D19" s="456" t="s">
        <v>33</v>
      </c>
      <c r="E19" s="717"/>
      <c r="F19" s="701"/>
      <c r="G19" s="701"/>
      <c r="H19" s="701"/>
      <c r="I19" s="702"/>
      <c r="J19" s="717"/>
      <c r="K19" s="701"/>
      <c r="L19" s="701"/>
      <c r="M19" s="702"/>
      <c r="N19" s="177"/>
    </row>
    <row r="20" spans="1:14" x14ac:dyDescent="0.4">
      <c r="A20" s="434"/>
      <c r="B20" s="175"/>
      <c r="C20" s="196"/>
      <c r="D20" s="245"/>
      <c r="E20" s="455" t="s">
        <v>3</v>
      </c>
      <c r="F20" s="158"/>
      <c r="G20" s="158"/>
      <c r="H20" s="158"/>
      <c r="I20" s="196"/>
      <c r="J20" s="196"/>
      <c r="K20" s="158"/>
      <c r="L20" s="158"/>
      <c r="M20" s="165"/>
      <c r="N20" s="177"/>
    </row>
    <row r="21" spans="1:14" ht="16" customHeight="1" x14ac:dyDescent="0.4">
      <c r="A21" s="434"/>
      <c r="B21" s="175"/>
      <c r="C21" s="196"/>
      <c r="D21" s="245"/>
      <c r="E21" s="717"/>
      <c r="F21" s="701"/>
      <c r="G21" s="701"/>
      <c r="H21" s="701"/>
      <c r="I21" s="701"/>
      <c r="J21" s="701"/>
      <c r="K21" s="701"/>
      <c r="L21" s="701"/>
      <c r="M21" s="702"/>
      <c r="N21" s="177"/>
    </row>
    <row r="22" spans="1:14" x14ac:dyDescent="0.4">
      <c r="A22" s="434"/>
      <c r="B22" s="175"/>
      <c r="C22" s="196"/>
      <c r="D22" s="245"/>
      <c r="E22" s="455" t="s">
        <v>4</v>
      </c>
      <c r="F22" s="158"/>
      <c r="G22" s="158"/>
      <c r="H22" s="165"/>
      <c r="I22" s="457" t="s">
        <v>5</v>
      </c>
      <c r="J22" s="160"/>
      <c r="K22" s="158"/>
      <c r="L22" s="158"/>
      <c r="M22" s="165"/>
      <c r="N22" s="177"/>
    </row>
    <row r="23" spans="1:14" ht="16" customHeight="1" x14ac:dyDescent="0.4">
      <c r="A23" s="434"/>
      <c r="B23" s="175"/>
      <c r="C23" s="177"/>
      <c r="D23" s="174"/>
      <c r="E23" s="717"/>
      <c r="F23" s="701"/>
      <c r="G23" s="701"/>
      <c r="H23" s="702"/>
      <c r="I23" s="717"/>
      <c r="J23" s="701"/>
      <c r="K23" s="701"/>
      <c r="L23" s="701"/>
      <c r="M23" s="702"/>
      <c r="N23" s="177"/>
    </row>
    <row r="24" spans="1:14" x14ac:dyDescent="0.4">
      <c r="A24" s="434"/>
      <c r="B24" s="175"/>
      <c r="C24" s="196"/>
      <c r="D24" s="267"/>
      <c r="E24" s="455" t="s">
        <v>6</v>
      </c>
      <c r="F24" s="158"/>
      <c r="G24" s="158"/>
      <c r="H24" s="165"/>
      <c r="I24" s="698" t="s">
        <v>188</v>
      </c>
      <c r="J24" s="698"/>
      <c r="K24" s="698"/>
      <c r="L24" s="158"/>
      <c r="M24" s="165"/>
      <c r="N24" s="177"/>
    </row>
    <row r="25" spans="1:14" ht="16" customHeight="1" x14ac:dyDescent="0.4">
      <c r="A25" s="434"/>
      <c r="B25" s="175"/>
      <c r="C25" s="196"/>
      <c r="D25" s="458" t="s">
        <v>259</v>
      </c>
      <c r="E25" s="695"/>
      <c r="F25" s="696"/>
      <c r="G25" s="696"/>
      <c r="H25" s="720"/>
      <c r="I25" s="695"/>
      <c r="J25" s="696"/>
      <c r="K25" s="696"/>
      <c r="L25" s="696"/>
      <c r="M25" s="720"/>
      <c r="N25" s="177"/>
    </row>
    <row r="26" spans="1:14" x14ac:dyDescent="0.4">
      <c r="A26" s="434"/>
      <c r="B26" s="175"/>
      <c r="C26" s="196"/>
      <c r="D26" s="245"/>
      <c r="E26" s="455" t="s">
        <v>3</v>
      </c>
      <c r="F26" s="158"/>
      <c r="G26" s="158"/>
      <c r="H26" s="165"/>
      <c r="I26" s="698" t="s">
        <v>5</v>
      </c>
      <c r="J26" s="698"/>
      <c r="K26" s="698"/>
      <c r="L26" s="698"/>
      <c r="M26" s="165"/>
      <c r="N26" s="177"/>
    </row>
    <row r="27" spans="1:14" ht="16" customHeight="1" x14ac:dyDescent="0.4">
      <c r="A27" s="434"/>
      <c r="B27" s="175"/>
      <c r="C27" s="196"/>
      <c r="D27" s="245"/>
      <c r="E27" s="695"/>
      <c r="F27" s="696"/>
      <c r="G27" s="696"/>
      <c r="H27" s="720"/>
      <c r="I27" s="696"/>
      <c r="J27" s="696"/>
      <c r="K27" s="696"/>
      <c r="L27" s="696"/>
      <c r="M27" s="720"/>
      <c r="N27" s="177"/>
    </row>
    <row r="28" spans="1:14" x14ac:dyDescent="0.4">
      <c r="A28" s="434"/>
      <c r="B28" s="175"/>
      <c r="C28" s="196"/>
      <c r="D28" s="267"/>
      <c r="E28" s="455" t="s">
        <v>37</v>
      </c>
      <c r="F28" s="158"/>
      <c r="G28" s="158"/>
      <c r="H28" s="158"/>
      <c r="I28" s="158"/>
      <c r="J28" s="158"/>
      <c r="K28" s="158"/>
      <c r="L28" s="158"/>
      <c r="M28" s="165"/>
      <c r="N28" s="177"/>
    </row>
    <row r="29" spans="1:14" ht="16" customHeight="1" x14ac:dyDescent="0.4">
      <c r="A29" s="434"/>
      <c r="B29" s="175"/>
      <c r="C29" s="196"/>
      <c r="D29" s="459" t="s">
        <v>7</v>
      </c>
      <c r="E29" s="717"/>
      <c r="F29" s="701"/>
      <c r="G29" s="701"/>
      <c r="H29" s="701"/>
      <c r="I29" s="701"/>
      <c r="J29" s="701"/>
      <c r="K29" s="701"/>
      <c r="L29" s="701"/>
      <c r="M29" s="702"/>
      <c r="N29" s="177"/>
    </row>
    <row r="30" spans="1:14" ht="9" customHeight="1" x14ac:dyDescent="0.4">
      <c r="A30" s="434"/>
      <c r="B30" s="215"/>
      <c r="C30" s="174"/>
      <c r="D30" s="283"/>
      <c r="E30" s="370"/>
      <c r="F30" s="196"/>
      <c r="G30" s="196"/>
      <c r="H30" s="196"/>
      <c r="I30" s="196"/>
      <c r="J30" s="196"/>
      <c r="K30" s="196"/>
      <c r="L30" s="196"/>
      <c r="M30" s="177"/>
      <c r="N30" s="177"/>
    </row>
    <row r="31" spans="1:14" ht="23.1" customHeight="1" x14ac:dyDescent="0.4">
      <c r="A31" s="434"/>
      <c r="B31" s="175"/>
      <c r="C31" s="178" t="s">
        <v>9</v>
      </c>
      <c r="D31" s="214"/>
      <c r="E31" s="214"/>
      <c r="F31" s="214"/>
      <c r="G31" s="214"/>
      <c r="H31" s="214"/>
      <c r="I31" s="214"/>
      <c r="J31" s="214"/>
      <c r="K31" s="214"/>
      <c r="L31" s="214"/>
      <c r="M31" s="214"/>
      <c r="N31" s="174"/>
    </row>
    <row r="32" spans="1:14" ht="12" customHeight="1" thickBot="1" x14ac:dyDescent="0.45">
      <c r="A32" s="434"/>
      <c r="B32" s="175"/>
      <c r="C32" s="196"/>
      <c r="D32" s="157"/>
      <c r="E32" s="158"/>
      <c r="F32" s="158"/>
      <c r="G32" s="158"/>
      <c r="H32" s="158"/>
      <c r="I32" s="721" t="s">
        <v>11</v>
      </c>
      <c r="J32" s="721"/>
      <c r="K32" s="721"/>
      <c r="L32" s="304"/>
      <c r="M32" s="304" t="s">
        <v>11</v>
      </c>
      <c r="N32" s="177"/>
    </row>
    <row r="33" spans="1:14" s="467" customFormat="1" ht="23.1" customHeight="1" thickBot="1" x14ac:dyDescent="0.45">
      <c r="A33" s="460"/>
      <c r="B33" s="461"/>
      <c r="C33" s="433" t="s">
        <v>260</v>
      </c>
      <c r="D33" s="462" t="s">
        <v>10</v>
      </c>
      <c r="E33" s="463"/>
      <c r="F33" s="463"/>
      <c r="G33" s="463"/>
      <c r="H33" s="463"/>
      <c r="I33" s="692" t="str">
        <f>IF(Seite4!H8&gt;0,Seite4!H8," ")</f>
        <v xml:space="preserve"> </v>
      </c>
      <c r="J33" s="693"/>
      <c r="K33" s="694"/>
      <c r="L33" s="464"/>
      <c r="M33" s="465"/>
      <c r="N33" s="466"/>
    </row>
    <row r="34" spans="1:14" s="467" customFormat="1" ht="3" customHeight="1" thickBot="1" x14ac:dyDescent="0.45">
      <c r="A34" s="460"/>
      <c r="B34" s="461"/>
      <c r="C34" s="468"/>
      <c r="D34" s="469"/>
      <c r="E34" s="463"/>
      <c r="F34" s="463"/>
      <c r="G34" s="463"/>
      <c r="H34" s="463"/>
      <c r="I34" s="464"/>
      <c r="J34" s="464"/>
      <c r="K34" s="464"/>
      <c r="L34" s="464"/>
      <c r="M34" s="464"/>
      <c r="N34" s="466"/>
    </row>
    <row r="35" spans="1:14" s="467" customFormat="1" ht="23.1" customHeight="1" thickBot="1" x14ac:dyDescent="0.45">
      <c r="A35" s="460"/>
      <c r="B35" s="461"/>
      <c r="C35" s="468"/>
      <c r="D35" s="707" t="s">
        <v>198</v>
      </c>
      <c r="E35" s="708"/>
      <c r="F35" s="708"/>
      <c r="G35" s="708"/>
      <c r="H35" s="709"/>
      <c r="I35" s="692" t="str">
        <f>IF(SUM(Seite4!H9:H12)&gt;0,SUM(Seite4!H9:H12)," ")</f>
        <v xml:space="preserve"> </v>
      </c>
      <c r="J35" s="693"/>
      <c r="K35" s="694"/>
      <c r="L35" s="464"/>
      <c r="M35" s="465"/>
      <c r="N35" s="466"/>
    </row>
    <row r="36" spans="1:14" s="467" customFormat="1" ht="3" customHeight="1" x14ac:dyDescent="0.4">
      <c r="A36" s="460"/>
      <c r="B36" s="461"/>
      <c r="C36" s="468"/>
      <c r="D36" s="470"/>
      <c r="E36" s="471"/>
      <c r="F36" s="471"/>
      <c r="G36" s="471"/>
      <c r="H36" s="471"/>
      <c r="I36" s="934"/>
      <c r="J36" s="934"/>
      <c r="K36" s="934"/>
      <c r="L36" s="464"/>
      <c r="M36" s="196"/>
      <c r="N36" s="466"/>
    </row>
    <row r="37" spans="1:14" ht="3" customHeight="1" x14ac:dyDescent="0.4">
      <c r="A37" s="434"/>
      <c r="B37" s="215"/>
      <c r="C37" s="174"/>
      <c r="D37" s="215"/>
      <c r="E37" s="170"/>
      <c r="F37" s="170"/>
      <c r="G37" s="170"/>
      <c r="H37" s="170"/>
      <c r="I37" s="170"/>
      <c r="J37" s="170"/>
      <c r="K37" s="170"/>
      <c r="L37" s="170"/>
      <c r="M37" s="170"/>
      <c r="N37" s="174"/>
    </row>
    <row r="38" spans="1:14" ht="23.1" customHeight="1" x14ac:dyDescent="0.4">
      <c r="A38" s="434"/>
      <c r="B38" s="175"/>
      <c r="C38" s="716" t="s">
        <v>8</v>
      </c>
      <c r="D38" s="716"/>
      <c r="E38" s="716"/>
      <c r="F38" s="716"/>
      <c r="G38" s="716"/>
      <c r="H38" s="716"/>
      <c r="I38" s="472"/>
      <c r="J38" s="158"/>
      <c r="K38" s="158"/>
      <c r="L38" s="158"/>
      <c r="M38" s="158"/>
      <c r="N38" s="177"/>
    </row>
    <row r="39" spans="1:14" x14ac:dyDescent="0.4">
      <c r="A39" s="434"/>
      <c r="B39" s="175"/>
      <c r="C39" s="196"/>
      <c r="D39" s="473" t="s">
        <v>160</v>
      </c>
      <c r="E39" s="158"/>
      <c r="F39" s="158"/>
      <c r="G39" s="158"/>
      <c r="H39" s="158"/>
      <c r="I39" s="158"/>
      <c r="J39" s="158"/>
      <c r="K39" s="474"/>
      <c r="L39" s="698" t="s">
        <v>12</v>
      </c>
      <c r="M39" s="699"/>
      <c r="N39" s="177"/>
    </row>
    <row r="40" spans="1:14" ht="16" customHeight="1" x14ac:dyDescent="0.4">
      <c r="A40" s="408"/>
      <c r="B40" s="175"/>
      <c r="C40" s="203"/>
      <c r="D40" s="717"/>
      <c r="E40" s="701"/>
      <c r="F40" s="701"/>
      <c r="G40" s="701"/>
      <c r="H40" s="701"/>
      <c r="I40" s="701"/>
      <c r="J40" s="701"/>
      <c r="K40" s="702"/>
      <c r="L40" s="718"/>
      <c r="M40" s="719"/>
      <c r="N40" s="177"/>
    </row>
    <row r="41" spans="1:14" x14ac:dyDescent="0.4">
      <c r="A41" s="408"/>
      <c r="B41" s="175"/>
      <c r="C41" s="196"/>
      <c r="D41" s="370" t="s">
        <v>13</v>
      </c>
      <c r="E41" s="196"/>
      <c r="F41" s="196"/>
      <c r="G41" s="196"/>
      <c r="H41" s="196"/>
      <c r="I41" s="196"/>
      <c r="J41" s="196"/>
      <c r="K41" s="370" t="s">
        <v>14</v>
      </c>
      <c r="L41" s="225"/>
      <c r="M41" s="177"/>
      <c r="N41" s="177"/>
    </row>
    <row r="42" spans="1:14" ht="16" customHeight="1" x14ac:dyDescent="0.4">
      <c r="A42" s="408"/>
      <c r="B42" s="175"/>
      <c r="C42" s="203"/>
      <c r="D42" s="475" t="s">
        <v>156</v>
      </c>
      <c r="E42" s="203"/>
      <c r="F42" s="476" t="s">
        <v>36</v>
      </c>
      <c r="G42" s="196"/>
      <c r="H42" s="196"/>
      <c r="I42" s="196"/>
      <c r="J42" s="196"/>
      <c r="K42" s="717"/>
      <c r="L42" s="701"/>
      <c r="M42" s="702"/>
      <c r="N42" s="177"/>
    </row>
    <row r="43" spans="1:14" x14ac:dyDescent="0.4">
      <c r="A43" s="408"/>
      <c r="B43" s="175"/>
      <c r="C43" s="196"/>
      <c r="D43" s="455" t="s">
        <v>15</v>
      </c>
      <c r="E43" s="477"/>
      <c r="F43" s="474"/>
      <c r="G43" s="697" t="s">
        <v>16</v>
      </c>
      <c r="H43" s="698"/>
      <c r="I43" s="699"/>
      <c r="J43" s="474" t="s">
        <v>17</v>
      </c>
      <c r="K43" s="225" t="s">
        <v>18</v>
      </c>
      <c r="L43" s="225"/>
      <c r="M43" s="177"/>
      <c r="N43" s="177"/>
    </row>
    <row r="44" spans="1:14" ht="16" customHeight="1" x14ac:dyDescent="0.4">
      <c r="A44" s="408"/>
      <c r="B44" s="175"/>
      <c r="C44" s="203"/>
      <c r="D44" s="717"/>
      <c r="E44" s="701"/>
      <c r="F44" s="702"/>
      <c r="G44" s="700"/>
      <c r="H44" s="701"/>
      <c r="I44" s="702"/>
      <c r="J44" s="421"/>
      <c r="K44" s="701"/>
      <c r="L44" s="701"/>
      <c r="M44" s="702"/>
      <c r="N44" s="177"/>
    </row>
    <row r="45" spans="1:14" x14ac:dyDescent="0.4">
      <c r="A45" s="408"/>
      <c r="B45" s="175"/>
      <c r="C45" s="196"/>
      <c r="D45" s="370" t="s">
        <v>20</v>
      </c>
      <c r="E45" s="196"/>
      <c r="F45" s="196"/>
      <c r="G45" s="457" t="s">
        <v>35</v>
      </c>
      <c r="H45" s="160"/>
      <c r="I45" s="478"/>
      <c r="J45" s="478"/>
      <c r="K45" s="478"/>
      <c r="L45" s="478"/>
      <c r="M45" s="479"/>
      <c r="N45" s="177"/>
    </row>
    <row r="46" spans="1:14" ht="16" customHeight="1" x14ac:dyDescent="0.4">
      <c r="A46" s="408"/>
      <c r="B46" s="175"/>
      <c r="C46" s="196"/>
      <c r="D46" s="370" t="s">
        <v>21</v>
      </c>
      <c r="E46" s="196"/>
      <c r="F46" s="196"/>
      <c r="G46" s="705" t="s">
        <v>23</v>
      </c>
      <c r="H46" s="706"/>
      <c r="I46" s="706"/>
      <c r="J46" s="706"/>
      <c r="K46" s="706"/>
      <c r="L46" s="706"/>
      <c r="M46" s="43"/>
      <c r="N46" s="177"/>
    </row>
    <row r="47" spans="1:14" ht="16.5" customHeight="1" x14ac:dyDescent="0.4">
      <c r="A47" s="408"/>
      <c r="B47" s="175"/>
      <c r="C47" s="196"/>
      <c r="D47" s="455" t="s">
        <v>24</v>
      </c>
      <c r="E47" s="158"/>
      <c r="F47" s="158"/>
      <c r="G47" s="196"/>
      <c r="H47" s="158"/>
      <c r="I47" s="158"/>
      <c r="J47" s="158"/>
      <c r="K47" s="455" t="s">
        <v>22</v>
      </c>
      <c r="L47" s="477"/>
      <c r="M47" s="177"/>
      <c r="N47" s="177"/>
    </row>
    <row r="48" spans="1:14" ht="16" customHeight="1" x14ac:dyDescent="0.4">
      <c r="A48" s="408"/>
      <c r="B48" s="215"/>
      <c r="C48" s="170"/>
      <c r="D48" s="717"/>
      <c r="E48" s="701"/>
      <c r="F48" s="701"/>
      <c r="G48" s="701"/>
      <c r="H48" s="701"/>
      <c r="I48" s="701"/>
      <c r="J48" s="702"/>
      <c r="K48" s="695"/>
      <c r="L48" s="696"/>
      <c r="M48" s="480" t="s">
        <v>25</v>
      </c>
      <c r="N48" s="174"/>
    </row>
    <row r="49" spans="1:14" ht="23.1" customHeight="1" x14ac:dyDescent="0.4">
      <c r="A49" s="434"/>
      <c r="B49" s="175"/>
      <c r="C49" s="716" t="s">
        <v>26</v>
      </c>
      <c r="D49" s="716"/>
      <c r="E49" s="716"/>
      <c r="F49" s="716"/>
      <c r="G49" s="716"/>
      <c r="H49" s="716"/>
      <c r="I49" s="472"/>
      <c r="J49" s="481"/>
      <c r="K49" s="196"/>
      <c r="L49" s="196"/>
      <c r="M49" s="196"/>
      <c r="N49" s="177"/>
    </row>
    <row r="50" spans="1:14" x14ac:dyDescent="0.4">
      <c r="A50" s="434"/>
      <c r="B50" s="175"/>
      <c r="C50" s="196"/>
      <c r="D50" s="157"/>
      <c r="E50" s="219" t="s">
        <v>27</v>
      </c>
      <c r="F50" s="158"/>
      <c r="G50" s="160" t="s">
        <v>28</v>
      </c>
      <c r="H50" s="160"/>
      <c r="I50" s="160"/>
      <c r="J50" s="158"/>
      <c r="K50" s="158"/>
      <c r="L50" s="158"/>
      <c r="M50" s="158"/>
      <c r="N50" s="165"/>
    </row>
    <row r="51" spans="1:14" ht="16" customHeight="1" x14ac:dyDescent="0.4">
      <c r="A51" s="434"/>
      <c r="B51" s="175"/>
      <c r="C51" s="196"/>
      <c r="D51" s="482" t="s">
        <v>155</v>
      </c>
      <c r="E51" s="51"/>
      <c r="F51" s="196"/>
      <c r="G51" s="196"/>
      <c r="H51" s="225" t="s">
        <v>101</v>
      </c>
      <c r="I51" s="196"/>
      <c r="J51" s="198" t="s">
        <v>102</v>
      </c>
      <c r="K51" s="196"/>
      <c r="L51" s="196"/>
      <c r="M51" s="681" t="s">
        <v>103</v>
      </c>
      <c r="N51" s="177"/>
    </row>
    <row r="52" spans="1:14" x14ac:dyDescent="0.4">
      <c r="A52" s="434"/>
      <c r="B52" s="175"/>
      <c r="C52" s="196"/>
      <c r="D52" s="215"/>
      <c r="E52" s="170"/>
      <c r="F52" s="170"/>
      <c r="G52" s="170"/>
      <c r="H52" s="170"/>
      <c r="I52" s="170"/>
      <c r="J52" s="170"/>
      <c r="K52" s="170"/>
      <c r="L52" s="170"/>
      <c r="M52" s="170"/>
      <c r="N52" s="174"/>
    </row>
    <row r="53" spans="1:14" x14ac:dyDescent="0.4">
      <c r="A53" s="434"/>
      <c r="B53" s="175"/>
      <c r="C53" s="196"/>
      <c r="D53" s="455" t="s">
        <v>29</v>
      </c>
      <c r="E53" s="196"/>
      <c r="F53" s="196"/>
      <c r="G53" s="196"/>
      <c r="H53" s="196"/>
      <c r="I53" s="196"/>
      <c r="J53" s="196"/>
      <c r="K53" s="196"/>
      <c r="L53" s="196"/>
      <c r="M53" s="196"/>
      <c r="N53" s="177"/>
    </row>
    <row r="54" spans="1:14" ht="18.75" customHeight="1" x14ac:dyDescent="0.4">
      <c r="A54" s="434"/>
      <c r="B54" s="175"/>
      <c r="C54" s="196"/>
      <c r="D54" s="714" t="s">
        <v>149</v>
      </c>
      <c r="E54" s="715"/>
      <c r="F54" s="483" t="s">
        <v>150</v>
      </c>
      <c r="G54" s="483"/>
      <c r="H54" s="170"/>
      <c r="I54" s="170"/>
      <c r="J54" s="170"/>
      <c r="K54" s="170"/>
      <c r="L54" s="170"/>
      <c r="M54" s="170"/>
      <c r="N54" s="174"/>
    </row>
    <row r="55" spans="1:14" ht="16.5" customHeight="1" x14ac:dyDescent="0.4">
      <c r="A55" s="434"/>
      <c r="B55" s="175"/>
      <c r="C55" s="196"/>
      <c r="D55" s="455" t="s">
        <v>30</v>
      </c>
      <c r="E55" s="196"/>
      <c r="F55" s="196"/>
      <c r="G55" s="196"/>
      <c r="H55" s="196"/>
      <c r="I55" s="196"/>
      <c r="J55" s="196"/>
      <c r="K55" s="196"/>
      <c r="L55" s="196"/>
      <c r="M55" s="196"/>
      <c r="N55" s="177"/>
    </row>
    <row r="56" spans="1:14" ht="16" customHeight="1" x14ac:dyDescent="0.4">
      <c r="A56" s="434"/>
      <c r="B56" s="175"/>
      <c r="C56" s="196"/>
      <c r="D56" s="484"/>
      <c r="E56" s="710" t="s">
        <v>31</v>
      </c>
      <c r="F56" s="710"/>
      <c r="G56" s="485"/>
      <c r="H56" s="711"/>
      <c r="I56" s="712"/>
      <c r="J56" s="712"/>
      <c r="K56" s="712"/>
      <c r="L56" s="712"/>
      <c r="M56" s="713"/>
      <c r="N56" s="177"/>
    </row>
    <row r="57" spans="1:14" ht="5.0999999999999996" customHeight="1" x14ac:dyDescent="0.4">
      <c r="A57" s="434"/>
      <c r="B57" s="175"/>
      <c r="C57" s="196"/>
      <c r="D57" s="175"/>
      <c r="E57" s="196"/>
      <c r="F57" s="196"/>
      <c r="G57" s="196"/>
      <c r="H57" s="196"/>
      <c r="I57" s="196"/>
      <c r="J57" s="196"/>
      <c r="K57" s="196"/>
      <c r="L57" s="196"/>
      <c r="M57" s="196"/>
      <c r="N57" s="177"/>
    </row>
    <row r="58" spans="1:14" ht="16" customHeight="1" x14ac:dyDescent="0.45">
      <c r="A58" s="434"/>
      <c r="B58" s="175"/>
      <c r="C58" s="177"/>
      <c r="D58" s="486"/>
      <c r="E58" s="196"/>
      <c r="F58" s="196"/>
      <c r="G58" s="196"/>
      <c r="H58" s="690" t="s">
        <v>32</v>
      </c>
      <c r="I58" s="690"/>
      <c r="J58" s="690"/>
      <c r="K58" s="691"/>
      <c r="L58" s="703"/>
      <c r="M58" s="704"/>
      <c r="N58" s="177"/>
    </row>
    <row r="59" spans="1:14" ht="8.1" customHeight="1" x14ac:dyDescent="0.4">
      <c r="A59" s="434"/>
      <c r="B59" s="215"/>
      <c r="C59" s="174"/>
      <c r="D59" s="170"/>
      <c r="E59" s="170"/>
      <c r="F59" s="170"/>
      <c r="G59" s="170"/>
      <c r="H59" s="170"/>
      <c r="I59" s="170"/>
      <c r="J59" s="170"/>
      <c r="K59" s="170"/>
      <c r="L59" s="170"/>
      <c r="M59" s="170"/>
      <c r="N59" s="174"/>
    </row>
  </sheetData>
  <sheetProtection algorithmName="SHA-512" hashValue="QCFB2gTKEvE5QSY3lpeEXn0m9pjjKIBr9aEMpb2Oxm8VTXHiZzjGpOH/oE3aWsaFB+5TFBlDweRyhjwOzma58g==" saltValue="Ckbv7xN98SgraGdDXwGHyg==" spinCount="100000" sheet="1" selectLockedCells="1"/>
  <mergeCells count="47">
    <mergeCell ref="E19:I19"/>
    <mergeCell ref="C2:E2"/>
    <mergeCell ref="E23:H23"/>
    <mergeCell ref="I23:M23"/>
    <mergeCell ref="D9:F10"/>
    <mergeCell ref="J13:M13"/>
    <mergeCell ref="J15:M15"/>
    <mergeCell ref="F2:L2"/>
    <mergeCell ref="D4:F4"/>
    <mergeCell ref="J7:M7"/>
    <mergeCell ref="J8:M8"/>
    <mergeCell ref="D11:F12"/>
    <mergeCell ref="J5:M5"/>
    <mergeCell ref="D5:F6"/>
    <mergeCell ref="D7:F8"/>
    <mergeCell ref="J18:M18"/>
    <mergeCell ref="J19:M19"/>
    <mergeCell ref="D44:F44"/>
    <mergeCell ref="E21:M21"/>
    <mergeCell ref="C38:H38"/>
    <mergeCell ref="D40:K40"/>
    <mergeCell ref="L40:M40"/>
    <mergeCell ref="I24:K24"/>
    <mergeCell ref="I25:M25"/>
    <mergeCell ref="E27:H27"/>
    <mergeCell ref="I26:L26"/>
    <mergeCell ref="E25:H25"/>
    <mergeCell ref="I32:K32"/>
    <mergeCell ref="L39:M39"/>
    <mergeCell ref="E29:M29"/>
    <mergeCell ref="I27:M27"/>
    <mergeCell ref="H58:K58"/>
    <mergeCell ref="I33:K33"/>
    <mergeCell ref="K48:L48"/>
    <mergeCell ref="G43:I43"/>
    <mergeCell ref="G44:I44"/>
    <mergeCell ref="L58:M58"/>
    <mergeCell ref="G46:L46"/>
    <mergeCell ref="K44:M44"/>
    <mergeCell ref="D35:H35"/>
    <mergeCell ref="I35:K35"/>
    <mergeCell ref="E56:F56"/>
    <mergeCell ref="H56:M56"/>
    <mergeCell ref="D54:E54"/>
    <mergeCell ref="C49:H49"/>
    <mergeCell ref="D48:J48"/>
    <mergeCell ref="K42:M42"/>
  </mergeCells>
  <phoneticPr fontId="3" type="noConversion"/>
  <pageMargins left="0.7" right="0.7" top="0.75" bottom="0.75" header="0.3" footer="0.3"/>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476250</xdr:colOff>
                    <xdr:row>6</xdr:row>
                    <xdr:rowOff>144780</xdr:rowOff>
                  </from>
                  <to>
                    <xdr:col>12</xdr:col>
                    <xdr:colOff>781050</xdr:colOff>
                    <xdr:row>8</xdr:row>
                    <xdr:rowOff>49530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5</xdr:col>
                    <xdr:colOff>0</xdr:colOff>
                    <xdr:row>40</xdr:row>
                    <xdr:rowOff>152400</xdr:rowOff>
                  </from>
                  <to>
                    <xdr:col>5</xdr:col>
                    <xdr:colOff>304800</xdr:colOff>
                    <xdr:row>42</xdr:row>
                    <xdr:rowOff>11430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7620</xdr:colOff>
                    <xdr:row>40</xdr:row>
                    <xdr:rowOff>152400</xdr:rowOff>
                  </from>
                  <to>
                    <xdr:col>3</xdr:col>
                    <xdr:colOff>320040</xdr:colOff>
                    <xdr:row>42</xdr:row>
                    <xdr:rowOff>11430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30480</xdr:colOff>
                    <xdr:row>44</xdr:row>
                    <xdr:rowOff>144780</xdr:rowOff>
                  </from>
                  <to>
                    <xdr:col>5</xdr:col>
                    <xdr:colOff>361950</xdr:colOff>
                    <xdr:row>46</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5</xdr:col>
                    <xdr:colOff>544830</xdr:colOff>
                    <xdr:row>44</xdr:row>
                    <xdr:rowOff>144780</xdr:rowOff>
                  </from>
                  <to>
                    <xdr:col>5</xdr:col>
                    <xdr:colOff>1009650</xdr:colOff>
                    <xdr:row>46</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240030</xdr:colOff>
                    <xdr:row>50</xdr:row>
                    <xdr:rowOff>11430</xdr:rowOff>
                  </from>
                  <to>
                    <xdr:col>3</xdr:col>
                    <xdr:colOff>297180</xdr:colOff>
                    <xdr:row>51</xdr:row>
                    <xdr:rowOff>30480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xdr:col>
                    <xdr:colOff>240030</xdr:colOff>
                    <xdr:row>52</xdr:row>
                    <xdr:rowOff>152400</xdr:rowOff>
                  </from>
                  <to>
                    <xdr:col>3</xdr:col>
                    <xdr:colOff>297180</xdr:colOff>
                    <xdr:row>53</xdr:row>
                    <xdr:rowOff>209550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5</xdr:col>
                    <xdr:colOff>373380</xdr:colOff>
                    <xdr:row>52</xdr:row>
                    <xdr:rowOff>152400</xdr:rowOff>
                  </from>
                  <to>
                    <xdr:col>5</xdr:col>
                    <xdr:colOff>678180</xdr:colOff>
                    <xdr:row>53</xdr:row>
                    <xdr:rowOff>209550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xdr:col>
                    <xdr:colOff>0</xdr:colOff>
                    <xdr:row>54</xdr:row>
                    <xdr:rowOff>190500</xdr:rowOff>
                  </from>
                  <to>
                    <xdr:col>3</xdr:col>
                    <xdr:colOff>1078230</xdr:colOff>
                    <xdr:row>56</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0</xdr:colOff>
                    <xdr:row>56</xdr:row>
                    <xdr:rowOff>49530</xdr:rowOff>
                  </from>
                  <to>
                    <xdr:col>3</xdr:col>
                    <xdr:colOff>849630</xdr:colOff>
                    <xdr:row>58</xdr:row>
                    <xdr:rowOff>11430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76200</xdr:colOff>
                    <xdr:row>56</xdr:row>
                    <xdr:rowOff>49530</xdr:rowOff>
                  </from>
                  <to>
                    <xdr:col>5</xdr:col>
                    <xdr:colOff>1154430</xdr:colOff>
                    <xdr:row>58</xdr:row>
                    <xdr:rowOff>11430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22860</xdr:colOff>
                    <xdr:row>50</xdr:row>
                    <xdr:rowOff>15240</xdr:rowOff>
                  </from>
                  <to>
                    <xdr:col>7</xdr:col>
                    <xdr:colOff>129540</xdr:colOff>
                    <xdr:row>51</xdr:row>
                    <xdr:rowOff>34290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8</xdr:col>
                    <xdr:colOff>308610</xdr:colOff>
                    <xdr:row>50</xdr:row>
                    <xdr:rowOff>22860</xdr:rowOff>
                  </from>
                  <to>
                    <xdr:col>9</xdr:col>
                    <xdr:colOff>144780</xdr:colOff>
                    <xdr:row>51</xdr:row>
                    <xdr:rowOff>41910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12</xdr:col>
                    <xdr:colOff>179070</xdr:colOff>
                    <xdr:row>50</xdr:row>
                    <xdr:rowOff>19050</xdr:rowOff>
                  </from>
                  <to>
                    <xdr:col>12</xdr:col>
                    <xdr:colOff>487680</xdr:colOff>
                    <xdr:row>51</xdr:row>
                    <xdr:rowOff>38100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3</xdr:col>
                    <xdr:colOff>11430</xdr:colOff>
                    <xdr:row>13</xdr:row>
                    <xdr:rowOff>133350</xdr:rowOff>
                  </from>
                  <to>
                    <xdr:col>3</xdr:col>
                    <xdr:colOff>266700</xdr:colOff>
                    <xdr:row>15</xdr:row>
                    <xdr:rowOff>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4</xdr:col>
                    <xdr:colOff>133350</xdr:colOff>
                    <xdr:row>13</xdr:row>
                    <xdr:rowOff>144780</xdr:rowOff>
                  </from>
                  <to>
                    <xdr:col>5</xdr:col>
                    <xdr:colOff>76200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27"/>
  <sheetViews>
    <sheetView showGridLines="0" topLeftCell="B1" zoomScaleNormal="100" workbookViewId="0">
      <selection activeCell="I22" sqref="I22"/>
    </sheetView>
  </sheetViews>
  <sheetFormatPr baseColWidth="10" defaultColWidth="11.5546875" defaultRowHeight="12.3" x14ac:dyDescent="0.4"/>
  <cols>
    <col min="1" max="1" width="0" style="62" hidden="1" customWidth="1"/>
    <col min="2" max="2" width="0.5546875" style="62" customWidth="1"/>
    <col min="3" max="3" width="3" style="62" customWidth="1"/>
    <col min="4" max="5" width="6" style="62" customWidth="1"/>
    <col min="6" max="6" width="24.71875" style="62" customWidth="1"/>
    <col min="7" max="7" width="16" style="62" customWidth="1"/>
    <col min="8" max="9" width="16.1640625" style="62" customWidth="1"/>
    <col min="10" max="10" width="16" style="62" customWidth="1"/>
    <col min="11" max="11" width="1.1640625" style="62" customWidth="1"/>
    <col min="12" max="16384" width="11.5546875" style="62"/>
  </cols>
  <sheetData>
    <row r="1" spans="1:12" ht="10.5" customHeight="1" x14ac:dyDescent="0.4">
      <c r="A1" s="616"/>
      <c r="B1" s="157"/>
      <c r="C1" s="158"/>
      <c r="D1" s="158"/>
      <c r="E1" s="158"/>
      <c r="F1" s="158"/>
      <c r="G1" s="158"/>
      <c r="H1" s="158"/>
      <c r="I1" s="158"/>
      <c r="J1" s="158"/>
      <c r="K1" s="165"/>
    </row>
    <row r="2" spans="1:12" ht="36" customHeight="1" thickBot="1" x14ac:dyDescent="0.45">
      <c r="A2" s="617"/>
      <c r="B2" s="175"/>
      <c r="C2" s="178" t="s">
        <v>39</v>
      </c>
      <c r="D2" s="178"/>
      <c r="E2" s="487"/>
      <c r="F2" s="487"/>
      <c r="G2" s="487"/>
      <c r="H2" s="487"/>
      <c r="I2" s="488"/>
      <c r="J2" s="488"/>
      <c r="K2" s="174"/>
    </row>
    <row r="3" spans="1:12" ht="20.25" customHeight="1" x14ac:dyDescent="0.4">
      <c r="A3" s="617"/>
      <c r="B3" s="175"/>
      <c r="C3" s="610"/>
      <c r="D3" s="489" t="s">
        <v>40</v>
      </c>
      <c r="E3" s="614" t="s">
        <v>136</v>
      </c>
      <c r="F3" s="214"/>
      <c r="G3" s="214"/>
      <c r="H3" s="214"/>
      <c r="I3" s="490" t="s">
        <v>41</v>
      </c>
      <c r="J3" s="491" t="s">
        <v>41</v>
      </c>
      <c r="K3" s="177"/>
    </row>
    <row r="4" spans="1:12" ht="13.5" customHeight="1" x14ac:dyDescent="0.4">
      <c r="A4" s="617"/>
      <c r="B4" s="175"/>
      <c r="C4" s="610"/>
      <c r="D4" s="492"/>
      <c r="E4" s="493" t="s">
        <v>27</v>
      </c>
      <c r="F4" s="612"/>
      <c r="G4" s="612"/>
      <c r="H4" s="613"/>
      <c r="I4" s="494"/>
      <c r="J4" s="409"/>
      <c r="K4" s="177"/>
    </row>
    <row r="5" spans="1:12" ht="2.25" customHeight="1" x14ac:dyDescent="0.4">
      <c r="A5" s="617"/>
      <c r="B5" s="175"/>
      <c r="C5" s="610"/>
      <c r="D5" s="336"/>
      <c r="E5" s="493"/>
      <c r="F5" s="609"/>
      <c r="G5" s="609"/>
      <c r="H5" s="609"/>
      <c r="I5" s="242"/>
      <c r="J5" s="495"/>
      <c r="K5" s="177"/>
    </row>
    <row r="6" spans="1:12" ht="21.6" customHeight="1" x14ac:dyDescent="0.4">
      <c r="A6" s="617"/>
      <c r="B6" s="175"/>
      <c r="C6" s="610"/>
      <c r="D6" s="336" t="s">
        <v>57</v>
      </c>
      <c r="E6" s="49"/>
      <c r="F6" s="758" t="s">
        <v>42</v>
      </c>
      <c r="G6" s="759"/>
      <c r="H6" s="759"/>
      <c r="I6" s="48"/>
      <c r="J6" s="409"/>
      <c r="K6" s="177"/>
    </row>
    <row r="7" spans="1:12" ht="2.25" customHeight="1" x14ac:dyDescent="0.4">
      <c r="A7" s="617"/>
      <c r="B7" s="175"/>
      <c r="C7" s="610"/>
      <c r="D7" s="336"/>
      <c r="E7" s="496"/>
      <c r="F7" s="609"/>
      <c r="G7" s="609"/>
      <c r="H7" s="609"/>
      <c r="I7" s="242"/>
      <c r="J7" s="495"/>
      <c r="K7" s="177"/>
    </row>
    <row r="8" spans="1:12" ht="21.6" customHeight="1" x14ac:dyDescent="0.4">
      <c r="A8" s="617"/>
      <c r="B8" s="175"/>
      <c r="C8" s="610"/>
      <c r="D8" s="336"/>
      <c r="E8" s="46"/>
      <c r="F8" s="758" t="s">
        <v>108</v>
      </c>
      <c r="G8" s="759"/>
      <c r="H8" s="497"/>
      <c r="I8" s="48"/>
      <c r="J8" s="409"/>
      <c r="K8" s="177"/>
    </row>
    <row r="9" spans="1:12" ht="3" customHeight="1" x14ac:dyDescent="0.4">
      <c r="A9" s="617"/>
      <c r="B9" s="175"/>
      <c r="C9" s="610"/>
      <c r="D9" s="336"/>
      <c r="E9" s="217"/>
      <c r="F9" s="609"/>
      <c r="G9" s="609"/>
      <c r="H9" s="497"/>
      <c r="I9" s="242"/>
      <c r="J9" s="498"/>
      <c r="K9" s="177"/>
    </row>
    <row r="10" spans="1:12" ht="21.6" customHeight="1" x14ac:dyDescent="0.4">
      <c r="A10" s="617"/>
      <c r="B10" s="175"/>
      <c r="C10" s="610"/>
      <c r="D10" s="369"/>
      <c r="E10" s="46"/>
      <c r="F10" s="758" t="s">
        <v>135</v>
      </c>
      <c r="G10" s="759"/>
      <c r="H10" s="759"/>
      <c r="I10" s="48"/>
      <c r="J10" s="409"/>
      <c r="K10" s="177"/>
    </row>
    <row r="11" spans="1:12" ht="3" customHeight="1" x14ac:dyDescent="0.4">
      <c r="A11" s="617"/>
      <c r="B11" s="175"/>
      <c r="C11" s="610"/>
      <c r="D11" s="762"/>
      <c r="E11" s="763"/>
      <c r="F11" s="763"/>
      <c r="G11" s="610"/>
      <c r="H11" s="497"/>
      <c r="I11" s="499"/>
      <c r="J11" s="498"/>
      <c r="K11" s="177"/>
    </row>
    <row r="12" spans="1:12" ht="21.6" customHeight="1" x14ac:dyDescent="0.4">
      <c r="A12" s="617"/>
      <c r="B12" s="175"/>
      <c r="C12" s="610"/>
      <c r="D12" s="369"/>
      <c r="E12" s="34"/>
      <c r="F12" s="754" t="s">
        <v>127</v>
      </c>
      <c r="G12" s="755"/>
      <c r="H12" s="500"/>
      <c r="I12" s="48"/>
      <c r="J12" s="501"/>
      <c r="K12" s="177"/>
    </row>
    <row r="13" spans="1:12" ht="3" customHeight="1" x14ac:dyDescent="0.4">
      <c r="A13" s="617"/>
      <c r="B13" s="175"/>
      <c r="C13" s="610"/>
      <c r="D13" s="336"/>
      <c r="E13" s="202"/>
      <c r="F13" s="442"/>
      <c r="G13" s="610"/>
      <c r="H13" s="500"/>
      <c r="I13" s="499"/>
      <c r="J13" s="502"/>
      <c r="K13" s="177"/>
      <c r="L13" s="62">
        <f>IF(AND(Seite2!I16&gt;0,Seite2!I14&gt;0),Seite2!I14,0)</f>
        <v>0</v>
      </c>
    </row>
    <row r="14" spans="1:12" ht="24" customHeight="1" x14ac:dyDescent="0.4">
      <c r="A14" s="617"/>
      <c r="B14" s="175"/>
      <c r="C14" s="631"/>
      <c r="D14" s="336"/>
      <c r="E14" s="34"/>
      <c r="F14" s="758" t="s">
        <v>266</v>
      </c>
      <c r="G14" s="759"/>
      <c r="H14" s="759"/>
      <c r="I14" s="48"/>
      <c r="J14" s="502"/>
      <c r="K14" s="177"/>
    </row>
    <row r="15" spans="1:12" ht="3" customHeight="1" x14ac:dyDescent="0.4">
      <c r="A15" s="617"/>
      <c r="B15" s="175"/>
      <c r="C15" s="631"/>
      <c r="D15" s="336"/>
      <c r="E15" s="202"/>
      <c r="F15" s="442"/>
      <c r="G15" s="631"/>
      <c r="H15" s="500"/>
      <c r="I15" s="241"/>
      <c r="J15" s="502"/>
      <c r="K15" s="177"/>
    </row>
    <row r="16" spans="1:12" ht="24.75" customHeight="1" x14ac:dyDescent="0.4">
      <c r="A16" s="617"/>
      <c r="B16" s="175"/>
      <c r="C16" s="631"/>
      <c r="D16" s="336"/>
      <c r="E16" s="34"/>
      <c r="F16" s="758" t="s">
        <v>267</v>
      </c>
      <c r="G16" s="759"/>
      <c r="H16" s="759"/>
      <c r="I16" s="48"/>
      <c r="J16" s="502"/>
      <c r="K16" s="177"/>
    </row>
    <row r="17" spans="1:11" ht="2.25" customHeight="1" x14ac:dyDescent="0.4">
      <c r="A17" s="617"/>
      <c r="B17" s="175"/>
      <c r="C17" s="631"/>
      <c r="D17" s="336"/>
      <c r="E17" s="202"/>
      <c r="F17" s="442"/>
      <c r="G17" s="631"/>
      <c r="H17" s="500"/>
      <c r="I17" s="241"/>
      <c r="J17" s="502"/>
      <c r="K17" s="177"/>
    </row>
    <row r="18" spans="1:11" ht="21.6" customHeight="1" x14ac:dyDescent="0.4">
      <c r="A18" s="617"/>
      <c r="B18" s="175"/>
      <c r="C18" s="203"/>
      <c r="D18" s="336" t="s">
        <v>43</v>
      </c>
      <c r="E18" s="33"/>
      <c r="F18" s="360" t="s">
        <v>44</v>
      </c>
      <c r="G18" s="610"/>
      <c r="H18" s="177"/>
      <c r="I18" s="39"/>
      <c r="J18" s="503"/>
      <c r="K18" s="177"/>
    </row>
    <row r="19" spans="1:11" ht="3" customHeight="1" x14ac:dyDescent="0.4">
      <c r="A19" s="617"/>
      <c r="B19" s="175"/>
      <c r="C19" s="203"/>
      <c r="D19" s="492"/>
      <c r="E19" s="615"/>
      <c r="F19" s="207"/>
      <c r="G19" s="170"/>
      <c r="H19" s="170"/>
      <c r="I19" s="243"/>
      <c r="J19" s="504"/>
      <c r="K19" s="177"/>
    </row>
    <row r="20" spans="1:11" ht="21.6" customHeight="1" x14ac:dyDescent="0.4">
      <c r="A20" s="617"/>
      <c r="B20" s="175"/>
      <c r="C20" s="610"/>
      <c r="D20" s="489" t="s">
        <v>45</v>
      </c>
      <c r="E20" s="214" t="s">
        <v>46</v>
      </c>
      <c r="F20" s="211"/>
      <c r="G20" s="214"/>
      <c r="H20" s="505"/>
      <c r="I20" s="239">
        <f>I6+I18</f>
        <v>0</v>
      </c>
      <c r="J20" s="506"/>
      <c r="K20" s="177"/>
    </row>
    <row r="21" spans="1:11" ht="21.6" customHeight="1" x14ac:dyDescent="0.4">
      <c r="A21" s="617"/>
      <c r="B21" s="175"/>
      <c r="C21" s="610"/>
      <c r="D21" s="489" t="s">
        <v>47</v>
      </c>
      <c r="E21" s="211" t="s">
        <v>48</v>
      </c>
      <c r="F21" s="211"/>
      <c r="G21" s="214"/>
      <c r="H21" s="507"/>
      <c r="I21" s="40"/>
      <c r="J21" s="508"/>
      <c r="K21" s="177"/>
    </row>
    <row r="22" spans="1:11" ht="21.6" customHeight="1" x14ac:dyDescent="0.4">
      <c r="A22" s="617"/>
      <c r="B22" s="175"/>
      <c r="C22" s="610"/>
      <c r="D22" s="489" t="s">
        <v>49</v>
      </c>
      <c r="E22" s="211" t="s">
        <v>158</v>
      </c>
      <c r="F22" s="211"/>
      <c r="G22" s="214"/>
      <c r="H22" s="214"/>
      <c r="I22" s="40"/>
      <c r="J22" s="503"/>
      <c r="K22" s="177"/>
    </row>
    <row r="23" spans="1:11" ht="21.6" customHeight="1" x14ac:dyDescent="0.4">
      <c r="A23" s="617"/>
      <c r="B23" s="175"/>
      <c r="C23" s="610"/>
      <c r="D23" s="489" t="s">
        <v>51</v>
      </c>
      <c r="E23" s="211" t="s">
        <v>50</v>
      </c>
      <c r="F23" s="211"/>
      <c r="G23" s="214"/>
      <c r="H23" s="509"/>
      <c r="I23" s="239">
        <f>I20+I21+I22</f>
        <v>0</v>
      </c>
      <c r="J23" s="506"/>
      <c r="K23" s="177"/>
    </row>
    <row r="24" spans="1:11" ht="21.6" customHeight="1" thickBot="1" x14ac:dyDescent="0.45">
      <c r="A24" s="617"/>
      <c r="B24" s="175"/>
      <c r="C24" s="610"/>
      <c r="D24" s="489" t="s">
        <v>52</v>
      </c>
      <c r="E24" s="220" t="s">
        <v>189</v>
      </c>
      <c r="F24" s="207"/>
      <c r="G24" s="610"/>
      <c r="H24" s="170"/>
      <c r="I24" s="240" t="str">
        <f>IF(I22&gt;0,I22/I23,"0% ")</f>
        <v xml:space="preserve">0% </v>
      </c>
      <c r="J24" s="510"/>
      <c r="K24" s="177"/>
    </row>
    <row r="25" spans="1:11" ht="21.6" customHeight="1" thickBot="1" x14ac:dyDescent="0.45">
      <c r="A25" s="617"/>
      <c r="B25" s="175"/>
      <c r="C25" s="610"/>
      <c r="D25" s="489" t="s">
        <v>55</v>
      </c>
      <c r="E25" s="511" t="s">
        <v>126</v>
      </c>
      <c r="F25" s="511"/>
      <c r="G25" s="512"/>
      <c r="H25" s="513"/>
      <c r="I25" s="241" t="str">
        <f>IF(OR(E18&gt;0,E6&gt;0),I20/(E6+E18)," ")</f>
        <v xml:space="preserve"> </v>
      </c>
      <c r="J25" s="514"/>
      <c r="K25" s="177"/>
    </row>
    <row r="26" spans="1:11" ht="12" customHeight="1" x14ac:dyDescent="0.4">
      <c r="A26" s="617"/>
      <c r="B26" s="175"/>
      <c r="C26" s="610"/>
      <c r="D26" s="515"/>
      <c r="E26" s="493" t="s">
        <v>27</v>
      </c>
      <c r="F26" s="478"/>
      <c r="G26" s="516"/>
      <c r="H26" s="500"/>
      <c r="I26" s="517"/>
      <c r="J26" s="207"/>
      <c r="K26" s="174"/>
    </row>
    <row r="27" spans="1:11" ht="3" customHeight="1" x14ac:dyDescent="0.4">
      <c r="A27" s="617"/>
      <c r="B27" s="175"/>
      <c r="C27" s="610"/>
      <c r="D27" s="515"/>
      <c r="E27" s="478"/>
      <c r="F27" s="478"/>
      <c r="G27" s="516"/>
      <c r="H27" s="518"/>
      <c r="I27" s="519"/>
      <c r="J27" s="203"/>
      <c r="K27" s="177"/>
    </row>
    <row r="28" spans="1:11" ht="21.6" customHeight="1" x14ac:dyDescent="0.4">
      <c r="A28" s="617"/>
      <c r="B28" s="175"/>
      <c r="C28" s="610"/>
      <c r="D28" s="336" t="s">
        <v>59</v>
      </c>
      <c r="E28" s="51"/>
      <c r="F28" s="610" t="s">
        <v>54</v>
      </c>
      <c r="G28" s="610"/>
      <c r="H28" s="500"/>
      <c r="I28" s="520"/>
      <c r="J28" s="520"/>
      <c r="K28" s="177"/>
    </row>
    <row r="29" spans="1:11" ht="2.25" customHeight="1" x14ac:dyDescent="0.4">
      <c r="A29" s="617"/>
      <c r="B29" s="175"/>
      <c r="C29" s="610"/>
      <c r="D29" s="336"/>
      <c r="E29" s="610"/>
      <c r="F29" s="610"/>
      <c r="G29" s="610"/>
      <c r="H29" s="500"/>
      <c r="I29" s="520"/>
      <c r="J29" s="520"/>
      <c r="K29" s="174"/>
    </row>
    <row r="30" spans="1:11" ht="3" customHeight="1" x14ac:dyDescent="0.4">
      <c r="A30" s="617"/>
      <c r="B30" s="175"/>
      <c r="C30" s="610"/>
      <c r="D30" s="515"/>
      <c r="E30" s="158"/>
      <c r="F30" s="158"/>
      <c r="G30" s="158"/>
      <c r="H30" s="518"/>
      <c r="I30" s="521"/>
      <c r="J30" s="521"/>
      <c r="K30" s="177"/>
    </row>
    <row r="31" spans="1:11" ht="21" customHeight="1" x14ac:dyDescent="0.4">
      <c r="A31" s="617"/>
      <c r="B31" s="175"/>
      <c r="C31" s="610"/>
      <c r="D31" s="369" t="s">
        <v>134</v>
      </c>
      <c r="E31" s="51"/>
      <c r="F31" s="610" t="s">
        <v>56</v>
      </c>
      <c r="G31" s="610"/>
      <c r="H31" s="522"/>
      <c r="I31" s="520"/>
      <c r="J31" s="198"/>
      <c r="K31" s="177"/>
    </row>
    <row r="32" spans="1:11" ht="2.25" customHeight="1" x14ac:dyDescent="0.4">
      <c r="A32" s="617"/>
      <c r="B32" s="175"/>
      <c r="C32" s="610"/>
      <c r="D32" s="336"/>
      <c r="E32" s="610"/>
      <c r="F32" s="610"/>
      <c r="G32" s="610"/>
      <c r="H32" s="522"/>
      <c r="I32" s="520"/>
      <c r="J32" s="198"/>
      <c r="K32" s="174"/>
    </row>
    <row r="33" spans="1:11" ht="3" customHeight="1" x14ac:dyDescent="0.4">
      <c r="A33" s="617"/>
      <c r="B33" s="175"/>
      <c r="C33" s="610"/>
      <c r="D33" s="515"/>
      <c r="E33" s="158"/>
      <c r="F33" s="158"/>
      <c r="G33" s="158"/>
      <c r="H33" s="523"/>
      <c r="I33" s="524"/>
      <c r="J33" s="160"/>
      <c r="K33" s="177"/>
    </row>
    <row r="34" spans="1:11" ht="21.6" customHeight="1" x14ac:dyDescent="0.4">
      <c r="A34" s="617"/>
      <c r="B34" s="175"/>
      <c r="C34" s="610"/>
      <c r="D34" s="336" t="s">
        <v>53</v>
      </c>
      <c r="E34" s="610" t="s">
        <v>58</v>
      </c>
      <c r="F34" s="610"/>
      <c r="G34" s="610"/>
      <c r="H34" s="610"/>
      <c r="I34" s="50"/>
      <c r="J34" s="610"/>
      <c r="K34" s="177"/>
    </row>
    <row r="35" spans="1:11" ht="3" customHeight="1" x14ac:dyDescent="0.4">
      <c r="A35" s="617"/>
      <c r="B35" s="215"/>
      <c r="C35" s="170"/>
      <c r="D35" s="215"/>
      <c r="E35" s="170"/>
      <c r="F35" s="170"/>
      <c r="G35" s="170"/>
      <c r="H35" s="170"/>
      <c r="I35" s="170"/>
      <c r="J35" s="170"/>
      <c r="K35" s="174"/>
    </row>
    <row r="36" spans="1:11" ht="30" customHeight="1" thickBot="1" x14ac:dyDescent="0.45">
      <c r="A36" s="617"/>
      <c r="B36" s="183"/>
      <c r="C36" s="178" t="s">
        <v>60</v>
      </c>
      <c r="D36" s="286"/>
      <c r="E36" s="286"/>
      <c r="F36" s="286"/>
      <c r="G36" s="286"/>
      <c r="H36" s="286"/>
      <c r="I36" s="180"/>
      <c r="J36" s="180"/>
      <c r="K36" s="177"/>
    </row>
    <row r="37" spans="1:11" ht="33.75" customHeight="1" x14ac:dyDescent="0.4">
      <c r="A37" s="617"/>
      <c r="B37" s="760" t="s">
        <v>187</v>
      </c>
      <c r="C37" s="761"/>
      <c r="D37" s="187"/>
      <c r="E37" s="180"/>
      <c r="F37" s="180"/>
      <c r="G37" s="525" t="s">
        <v>65</v>
      </c>
      <c r="H37" s="526" t="s">
        <v>110</v>
      </c>
      <c r="I37" s="527"/>
      <c r="J37" s="528"/>
      <c r="K37" s="177"/>
    </row>
    <row r="38" spans="1:11" ht="11.25" customHeight="1" x14ac:dyDescent="0.4">
      <c r="A38" s="617"/>
      <c r="B38" s="183"/>
      <c r="C38" s="178"/>
      <c r="D38" s="192"/>
      <c r="E38" s="180"/>
      <c r="F38" s="180"/>
      <c r="G38" s="529" t="s">
        <v>11</v>
      </c>
      <c r="H38" s="530" t="s">
        <v>11</v>
      </c>
      <c r="I38" s="531" t="s">
        <v>11</v>
      </c>
      <c r="J38" s="532" t="s">
        <v>11</v>
      </c>
      <c r="K38" s="177"/>
    </row>
    <row r="39" spans="1:11" ht="21.6" customHeight="1" x14ac:dyDescent="0.4">
      <c r="A39" s="617"/>
      <c r="B39" s="175"/>
      <c r="C39" s="610"/>
      <c r="D39" s="533" t="s">
        <v>61</v>
      </c>
      <c r="E39" s="533" t="s">
        <v>64</v>
      </c>
      <c r="F39" s="534"/>
      <c r="G39" s="37"/>
      <c r="H39" s="59"/>
      <c r="I39" s="353"/>
      <c r="J39" s="355"/>
      <c r="K39" s="177"/>
    </row>
    <row r="40" spans="1:11" ht="21.6" customHeight="1" x14ac:dyDescent="0.4">
      <c r="A40" s="617"/>
      <c r="B40" s="175"/>
      <c r="C40" s="610"/>
      <c r="D40" s="533" t="s">
        <v>62</v>
      </c>
      <c r="E40" s="535" t="s">
        <v>63</v>
      </c>
      <c r="F40" s="536"/>
      <c r="G40" s="37"/>
      <c r="H40" s="59"/>
      <c r="I40" s="537"/>
      <c r="J40" s="538"/>
      <c r="K40" s="177"/>
    </row>
    <row r="41" spans="1:11" ht="21.6" customHeight="1" x14ac:dyDescent="0.4">
      <c r="A41" s="617"/>
      <c r="B41" s="175"/>
      <c r="C41" s="610"/>
      <c r="D41" s="539" t="s">
        <v>67</v>
      </c>
      <c r="E41" s="540" t="s">
        <v>66</v>
      </c>
      <c r="F41" s="534"/>
      <c r="G41" s="37"/>
      <c r="H41" s="59"/>
      <c r="I41" s="353"/>
      <c r="J41" s="355"/>
      <c r="K41" s="177"/>
    </row>
    <row r="42" spans="1:11" ht="21.6" customHeight="1" x14ac:dyDescent="0.4">
      <c r="A42" s="617"/>
      <c r="B42" s="175"/>
      <c r="C42" s="610"/>
      <c r="D42" s="541"/>
      <c r="E42" s="752" t="s">
        <v>69</v>
      </c>
      <c r="F42" s="753"/>
      <c r="G42" s="542"/>
      <c r="H42" s="543"/>
      <c r="I42" s="350"/>
      <c r="J42" s="352"/>
      <c r="K42" s="177"/>
    </row>
    <row r="43" spans="1:11" ht="21.6" customHeight="1" x14ac:dyDescent="0.4">
      <c r="A43" s="617"/>
      <c r="B43" s="175"/>
      <c r="C43" s="610"/>
      <c r="D43" s="544" t="s">
        <v>68</v>
      </c>
      <c r="E43" s="540" t="s">
        <v>73</v>
      </c>
      <c r="F43" s="534"/>
      <c r="G43" s="37"/>
      <c r="H43" s="59"/>
      <c r="I43" s="353"/>
      <c r="J43" s="355"/>
      <c r="K43" s="177"/>
    </row>
    <row r="44" spans="1:11" ht="21.6" customHeight="1" x14ac:dyDescent="0.4">
      <c r="A44" s="617"/>
      <c r="B44" s="175"/>
      <c r="C44" s="610"/>
      <c r="D44" s="545"/>
      <c r="E44" s="370" t="s">
        <v>70</v>
      </c>
      <c r="F44" s="474" t="s">
        <v>71</v>
      </c>
      <c r="G44" s="38"/>
      <c r="H44" s="59"/>
      <c r="I44" s="350"/>
      <c r="J44" s="352"/>
      <c r="K44" s="177"/>
    </row>
    <row r="45" spans="1:11" ht="21.6" customHeight="1" x14ac:dyDescent="0.4">
      <c r="A45" s="617"/>
      <c r="B45" s="175"/>
      <c r="C45" s="610"/>
      <c r="D45" s="546"/>
      <c r="E45" s="547"/>
      <c r="F45" s="548" t="s">
        <v>72</v>
      </c>
      <c r="G45" s="38"/>
      <c r="H45" s="59"/>
      <c r="I45" s="350"/>
      <c r="J45" s="352"/>
      <c r="K45" s="177"/>
    </row>
    <row r="46" spans="1:11" ht="21.6" customHeight="1" x14ac:dyDescent="0.4">
      <c r="A46" s="617"/>
      <c r="B46" s="175"/>
      <c r="C46" s="610"/>
      <c r="D46" s="549" t="s">
        <v>75</v>
      </c>
      <c r="E46" s="550" t="s">
        <v>74</v>
      </c>
      <c r="F46" s="551"/>
      <c r="G46" s="38"/>
      <c r="H46" s="59"/>
      <c r="I46" s="350"/>
      <c r="J46" s="352"/>
      <c r="K46" s="177"/>
    </row>
    <row r="47" spans="1:11" ht="21.6" customHeight="1" x14ac:dyDescent="0.4">
      <c r="A47" s="617"/>
      <c r="B47" s="175"/>
      <c r="C47" s="610"/>
      <c r="D47" s="552"/>
      <c r="E47" s="370" t="s">
        <v>70</v>
      </c>
      <c r="F47" s="474" t="s">
        <v>71</v>
      </c>
      <c r="G47" s="37"/>
      <c r="H47" s="59"/>
      <c r="I47" s="353"/>
      <c r="J47" s="355"/>
      <c r="K47" s="177"/>
    </row>
    <row r="48" spans="1:11" ht="21.6" customHeight="1" x14ac:dyDescent="0.4">
      <c r="A48" s="617"/>
      <c r="B48" s="175"/>
      <c r="C48" s="610"/>
      <c r="D48" s="553"/>
      <c r="E48" s="547"/>
      <c r="F48" s="548" t="s">
        <v>72</v>
      </c>
      <c r="G48" s="38"/>
      <c r="H48" s="59"/>
      <c r="I48" s="350"/>
      <c r="J48" s="352"/>
      <c r="K48" s="177"/>
    </row>
    <row r="49" spans="1:11" ht="21.6" customHeight="1" x14ac:dyDescent="0.4">
      <c r="A49" s="617"/>
      <c r="B49" s="175"/>
      <c r="C49" s="610"/>
      <c r="D49" s="554" t="s">
        <v>76</v>
      </c>
      <c r="E49" s="533" t="s">
        <v>257</v>
      </c>
      <c r="F49" s="555"/>
      <c r="G49" s="37"/>
      <c r="H49" s="59"/>
      <c r="I49" s="353"/>
      <c r="J49" s="355"/>
      <c r="K49" s="177"/>
    </row>
    <row r="50" spans="1:11" ht="21.6" customHeight="1" x14ac:dyDescent="0.4">
      <c r="A50" s="617"/>
      <c r="B50" s="175"/>
      <c r="C50" s="610"/>
      <c r="D50" s="554" t="s">
        <v>77</v>
      </c>
      <c r="E50" s="556" t="s">
        <v>78</v>
      </c>
      <c r="F50" s="557"/>
      <c r="G50" s="38"/>
      <c r="H50" s="59"/>
      <c r="I50" s="558"/>
      <c r="J50" s="559"/>
      <c r="K50" s="177"/>
    </row>
    <row r="51" spans="1:11" ht="21.6" customHeight="1" x14ac:dyDescent="0.4">
      <c r="A51" s="617"/>
      <c r="B51" s="175"/>
      <c r="C51" s="610"/>
      <c r="D51" s="554" t="s">
        <v>79</v>
      </c>
      <c r="E51" s="560" t="s">
        <v>80</v>
      </c>
      <c r="F51" s="555"/>
      <c r="G51" s="37"/>
      <c r="H51" s="59"/>
      <c r="I51" s="353"/>
      <c r="J51" s="355"/>
      <c r="K51" s="177"/>
    </row>
    <row r="52" spans="1:11" ht="21.6" customHeight="1" thickBot="1" x14ac:dyDescent="0.45">
      <c r="A52" s="617"/>
      <c r="B52" s="175"/>
      <c r="C52" s="610"/>
      <c r="D52" s="560"/>
      <c r="E52" s="561" t="s">
        <v>65</v>
      </c>
      <c r="F52" s="562"/>
      <c r="G52" s="563">
        <f>G39+G40+G41+G46+G43+G49+G50+G51</f>
        <v>0</v>
      </c>
      <c r="H52" s="563">
        <f>H39+H40+H41+H43+H49+H50+H51+H46</f>
        <v>0</v>
      </c>
      <c r="I52" s="564"/>
      <c r="J52" s="565"/>
      <c r="K52" s="177"/>
    </row>
    <row r="53" spans="1:11" ht="6" customHeight="1" thickBot="1" x14ac:dyDescent="0.45">
      <c r="A53" s="617"/>
      <c r="B53" s="175"/>
      <c r="C53" s="610"/>
      <c r="D53" s="175"/>
      <c r="E53" s="303"/>
      <c r="F53" s="610"/>
      <c r="G53" s="610"/>
      <c r="H53" s="610"/>
      <c r="I53" s="610"/>
      <c r="J53" s="610"/>
      <c r="K53" s="177"/>
    </row>
    <row r="54" spans="1:11" ht="27.75" customHeight="1" thickBot="1" x14ac:dyDescent="0.45">
      <c r="A54" s="617"/>
      <c r="B54" s="175"/>
      <c r="C54" s="610"/>
      <c r="D54" s="566"/>
      <c r="E54" s="756" t="s">
        <v>157</v>
      </c>
      <c r="F54" s="756"/>
      <c r="G54" s="756"/>
      <c r="H54" s="757"/>
      <c r="I54" s="60"/>
      <c r="J54" s="567"/>
      <c r="K54" s="177"/>
    </row>
    <row r="55" spans="1:11" ht="6" customHeight="1" x14ac:dyDescent="0.4">
      <c r="A55" s="617"/>
      <c r="B55" s="175"/>
      <c r="C55" s="610"/>
      <c r="D55" s="566"/>
      <c r="E55" s="611"/>
      <c r="F55" s="611"/>
      <c r="G55" s="611"/>
      <c r="H55" s="611"/>
      <c r="I55" s="568"/>
      <c r="J55" s="569"/>
      <c r="K55" s="177"/>
    </row>
    <row r="56" spans="1:11" ht="18.75" customHeight="1" x14ac:dyDescent="0.45">
      <c r="A56" s="617"/>
      <c r="B56" s="175"/>
      <c r="C56" s="178"/>
      <c r="D56" s="570" t="s">
        <v>152</v>
      </c>
      <c r="E56" s="571" t="s">
        <v>151</v>
      </c>
      <c r="F56" s="571"/>
      <c r="G56" s="571"/>
      <c r="H56" s="158"/>
      <c r="I56" s="164"/>
      <c r="J56" s="164"/>
      <c r="K56" s="165"/>
    </row>
    <row r="57" spans="1:11" ht="3" customHeight="1" thickBot="1" x14ac:dyDescent="0.45">
      <c r="A57" s="617"/>
      <c r="B57" s="175"/>
      <c r="C57" s="610"/>
      <c r="D57" s="175"/>
      <c r="E57" s="610"/>
      <c r="F57" s="610"/>
      <c r="G57" s="610"/>
      <c r="H57" s="610"/>
      <c r="I57" s="608"/>
      <c r="J57" s="608"/>
      <c r="K57" s="177"/>
    </row>
    <row r="58" spans="1:11" ht="20.25" customHeight="1" thickBot="1" x14ac:dyDescent="0.5">
      <c r="A58" s="617"/>
      <c r="B58" s="175"/>
      <c r="C58" s="610"/>
      <c r="D58" s="572"/>
      <c r="E58" s="203" t="s">
        <v>153</v>
      </c>
      <c r="F58" s="203"/>
      <c r="G58" s="203"/>
      <c r="H58" s="203"/>
      <c r="I58" s="53"/>
      <c r="J58" s="573"/>
      <c r="K58" s="177"/>
    </row>
    <row r="59" spans="1:11" ht="2.25" customHeight="1" x14ac:dyDescent="0.4">
      <c r="A59" s="617"/>
      <c r="B59" s="175"/>
      <c r="C59" s="610"/>
      <c r="D59" s="175"/>
      <c r="E59" s="610"/>
      <c r="F59" s="610"/>
      <c r="G59" s="610"/>
      <c r="H59" s="610"/>
      <c r="I59" s="574"/>
      <c r="J59" s="569"/>
      <c r="K59" s="177"/>
    </row>
    <row r="60" spans="1:11" ht="21" customHeight="1" x14ac:dyDescent="0.4">
      <c r="A60" s="617"/>
      <c r="B60" s="175"/>
      <c r="C60" s="610"/>
      <c r="D60" s="370"/>
      <c r="E60" s="610" t="s">
        <v>154</v>
      </c>
      <c r="F60" s="610"/>
      <c r="G60" s="610"/>
      <c r="H60" s="610"/>
      <c r="I60" s="610"/>
      <c r="J60" s="575"/>
      <c r="K60" s="177"/>
    </row>
    <row r="61" spans="1:11" ht="4.5" customHeight="1" x14ac:dyDescent="0.4">
      <c r="A61" s="618"/>
      <c r="B61" s="215"/>
      <c r="C61" s="170"/>
      <c r="D61" s="576"/>
      <c r="E61" s="170"/>
      <c r="F61" s="170"/>
      <c r="G61" s="170"/>
      <c r="H61" s="169"/>
      <c r="I61" s="170"/>
      <c r="J61" s="170"/>
      <c r="K61" s="174"/>
    </row>
    <row r="62" spans="1:11" x14ac:dyDescent="0.4">
      <c r="A62" s="619"/>
      <c r="B62" s="619"/>
      <c r="C62" s="619"/>
      <c r="D62" s="620"/>
      <c r="E62" s="619"/>
      <c r="F62" s="619"/>
      <c r="G62" s="619"/>
      <c r="H62" s="619"/>
      <c r="I62" s="619"/>
      <c r="J62" s="619"/>
      <c r="K62" s="619"/>
    </row>
    <row r="63" spans="1:11" x14ac:dyDescent="0.4">
      <c r="A63" s="619"/>
      <c r="B63" s="619"/>
      <c r="C63" s="619"/>
      <c r="D63" s="619"/>
      <c r="E63" s="619"/>
      <c r="F63" s="619"/>
      <c r="G63" s="619"/>
      <c r="H63" s="619"/>
      <c r="I63" s="619"/>
      <c r="J63" s="619"/>
      <c r="K63" s="619"/>
    </row>
    <row r="64" spans="1:11" x14ac:dyDescent="0.4">
      <c r="A64" s="619"/>
      <c r="B64" s="619"/>
      <c r="C64" s="619"/>
      <c r="D64" s="621"/>
      <c r="E64" s="619"/>
      <c r="F64" s="619"/>
      <c r="G64" s="619"/>
      <c r="H64" s="619"/>
      <c r="I64" s="619"/>
      <c r="J64" s="619"/>
      <c r="K64" s="619"/>
    </row>
    <row r="65" spans="1:11" ht="12.75" customHeight="1" x14ac:dyDescent="0.4">
      <c r="A65" s="619"/>
      <c r="B65" s="619"/>
      <c r="C65" s="619"/>
      <c r="D65" s="622"/>
      <c r="E65" s="622"/>
      <c r="F65" s="623"/>
      <c r="G65" s="619"/>
      <c r="H65" s="619"/>
      <c r="I65" s="619"/>
      <c r="J65" s="619"/>
      <c r="K65" s="619"/>
    </row>
    <row r="66" spans="1:11" ht="16.5" customHeight="1" x14ac:dyDescent="0.4">
      <c r="A66" s="619"/>
      <c r="B66" s="619"/>
      <c r="C66" s="619"/>
      <c r="D66" s="621"/>
      <c r="E66" s="619"/>
      <c r="F66" s="619"/>
      <c r="G66" s="619"/>
      <c r="H66" s="619"/>
      <c r="I66" s="619"/>
      <c r="J66" s="619"/>
      <c r="K66" s="619"/>
    </row>
    <row r="67" spans="1:11" ht="15" customHeight="1" x14ac:dyDescent="0.4">
      <c r="A67" s="619"/>
      <c r="B67" s="619"/>
      <c r="C67" s="619"/>
      <c r="D67" s="624"/>
      <c r="E67" s="625"/>
      <c r="F67" s="625"/>
      <c r="G67" s="626"/>
      <c r="H67" s="626"/>
      <c r="I67" s="626"/>
      <c r="J67" s="626"/>
      <c r="K67" s="619"/>
    </row>
    <row r="68" spans="1:11" ht="2.25" customHeight="1" x14ac:dyDescent="0.4">
      <c r="A68" s="619"/>
      <c r="B68" s="619"/>
      <c r="C68" s="619"/>
      <c r="D68" s="619"/>
      <c r="E68" s="619"/>
      <c r="F68" s="619"/>
      <c r="G68" s="619"/>
      <c r="H68" s="619"/>
      <c r="I68" s="619"/>
      <c r="J68" s="619"/>
      <c r="K68" s="619"/>
    </row>
    <row r="69" spans="1:11" x14ac:dyDescent="0.4">
      <c r="A69" s="619"/>
      <c r="B69" s="619"/>
      <c r="C69" s="619"/>
      <c r="D69" s="619"/>
      <c r="E69" s="619"/>
      <c r="F69" s="619"/>
      <c r="G69" s="619"/>
      <c r="H69" s="751"/>
      <c r="I69" s="751"/>
      <c r="J69" s="619"/>
      <c r="K69" s="619"/>
    </row>
    <row r="70" spans="1:11" x14ac:dyDescent="0.4">
      <c r="A70" s="619"/>
      <c r="B70" s="619"/>
      <c r="C70" s="619"/>
      <c r="D70" s="619"/>
      <c r="E70" s="619"/>
      <c r="F70" s="619"/>
      <c r="G70" s="619"/>
      <c r="H70" s="619"/>
      <c r="I70" s="619"/>
      <c r="J70" s="619"/>
      <c r="K70" s="619"/>
    </row>
    <row r="71" spans="1:11" x14ac:dyDescent="0.4">
      <c r="A71" s="619"/>
      <c r="B71" s="619"/>
      <c r="C71" s="619"/>
    </row>
    <row r="72" spans="1:11" x14ac:dyDescent="0.4">
      <c r="A72" s="619"/>
      <c r="B72" s="619"/>
      <c r="C72" s="619"/>
    </row>
    <row r="127" spans="3:3" x14ac:dyDescent="0.4">
      <c r="C127" s="627">
        <v>2</v>
      </c>
    </row>
  </sheetData>
  <sheetProtection algorithmName="SHA-512" hashValue="ukyuBX43h7Mqo2iSlEj0acePH9r3Luw3C6tnCKBiCUZz6vKv+hJ3MSKxcN3fMhsaXGQWqtlBmG0h4QUCXVtOTA==" saltValue="7B3lltMAiLeMkQ+FAmmtKg==" spinCount="100000" sheet="1" selectLockedCells="1"/>
  <mergeCells count="11">
    <mergeCell ref="B37:C37"/>
    <mergeCell ref="D11:F11"/>
    <mergeCell ref="F8:G8"/>
    <mergeCell ref="F6:H6"/>
    <mergeCell ref="F10:H10"/>
    <mergeCell ref="H69:I69"/>
    <mergeCell ref="E42:F42"/>
    <mergeCell ref="F12:G12"/>
    <mergeCell ref="E54:H54"/>
    <mergeCell ref="F14:H14"/>
    <mergeCell ref="F16:H16"/>
  </mergeCells>
  <phoneticPr fontId="3" type="noConversion"/>
  <pageMargins left="0.7" right="0.7" top="0.75" bottom="0.75" header="0.3" footer="0.3"/>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94" r:id="rId4" name="Check Box 22">
              <controlPr defaultSize="0" autoFill="0" autoLine="0" autoPict="0">
                <anchor moveWithCells="1">
                  <from>
                    <xdr:col>3</xdr:col>
                    <xdr:colOff>392430</xdr:colOff>
                    <xdr:row>59</xdr:row>
                    <xdr:rowOff>76200</xdr:rowOff>
                  </from>
                  <to>
                    <xdr:col>4</xdr:col>
                    <xdr:colOff>297180</xdr:colOff>
                    <xdr:row>60</xdr:row>
                    <xdr:rowOff>30480</xdr:rowOff>
                  </to>
                </anchor>
              </controlPr>
            </control>
          </mc:Choice>
        </mc:AlternateContent>
        <mc:AlternateContent xmlns:mc="http://schemas.openxmlformats.org/markup-compatibility/2006">
          <mc:Choice Requires="x14">
            <control shapeId="3095" r:id="rId5" name="Check Box 23">
              <controlPr defaultSize="0" autoFill="0" autoLine="0" autoPict="0">
                <anchor moveWithCells="1">
                  <from>
                    <xdr:col>5</xdr:col>
                    <xdr:colOff>144780</xdr:colOff>
                    <xdr:row>59</xdr:row>
                    <xdr:rowOff>76200</xdr:rowOff>
                  </from>
                  <to>
                    <xdr:col>5</xdr:col>
                    <xdr:colOff>449580</xdr:colOff>
                    <xdr:row>60</xdr:row>
                    <xdr:rowOff>30480</xdr:rowOff>
                  </to>
                </anchor>
              </controlPr>
            </control>
          </mc:Choice>
        </mc:AlternateContent>
        <mc:AlternateContent xmlns:mc="http://schemas.openxmlformats.org/markup-compatibility/2006">
          <mc:Choice Requires="x14">
            <control shapeId="3096" r:id="rId6" name="Option Button 24">
              <controlPr defaultSize="0" autoFill="0" autoLine="0" autoPict="0">
                <anchor moveWithCells="1">
                  <from>
                    <xdr:col>5</xdr:col>
                    <xdr:colOff>1638300</xdr:colOff>
                    <xdr:row>20</xdr:row>
                    <xdr:rowOff>30480</xdr:rowOff>
                  </from>
                  <to>
                    <xdr:col>6</xdr:col>
                    <xdr:colOff>876300</xdr:colOff>
                    <xdr:row>20</xdr:row>
                    <xdr:rowOff>240030</xdr:rowOff>
                  </to>
                </anchor>
              </controlPr>
            </control>
          </mc:Choice>
        </mc:AlternateContent>
        <mc:AlternateContent xmlns:mc="http://schemas.openxmlformats.org/markup-compatibility/2006">
          <mc:Choice Requires="x14">
            <control shapeId="3097" r:id="rId7" name="Option Button 25">
              <controlPr defaultSize="0" autoFill="0" autoLine="0" autoPict="0">
                <anchor moveWithCells="1">
                  <from>
                    <xdr:col>6</xdr:col>
                    <xdr:colOff>1047750</xdr:colOff>
                    <xdr:row>20</xdr:row>
                    <xdr:rowOff>19050</xdr:rowOff>
                  </from>
                  <to>
                    <xdr:col>7</xdr:col>
                    <xdr:colOff>868680</xdr:colOff>
                    <xdr:row>20</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3"/>
  <sheetViews>
    <sheetView zoomScaleNormal="100" workbookViewId="0">
      <selection activeCell="N19" sqref="N19"/>
    </sheetView>
  </sheetViews>
  <sheetFormatPr baseColWidth="10" defaultColWidth="11.5546875" defaultRowHeight="12.3" x14ac:dyDescent="0.4"/>
  <cols>
    <col min="1" max="1" width="0.27734375" style="54" customWidth="1"/>
    <col min="2" max="2" width="0.44140625" style="54" customWidth="1"/>
    <col min="3" max="3" width="4.71875" style="54" customWidth="1"/>
    <col min="4" max="4" width="5.44140625" style="54" customWidth="1"/>
    <col min="5" max="5" width="7.27734375" style="54" customWidth="1"/>
    <col min="6" max="6" width="6.83203125" style="54" customWidth="1"/>
    <col min="7" max="7" width="12.27734375" style="54" customWidth="1"/>
    <col min="8" max="8" width="12.83203125" style="54" customWidth="1"/>
    <col min="9" max="9" width="4.1640625" style="54" customWidth="1"/>
    <col min="10" max="10" width="3.83203125" style="54" customWidth="1"/>
    <col min="11" max="12" width="10.71875" style="54" customWidth="1"/>
    <col min="13" max="13" width="4" style="54" customWidth="1"/>
    <col min="14" max="14" width="14.83203125" style="54" customWidth="1"/>
    <col min="15" max="15" width="4.1640625" style="54" customWidth="1"/>
    <col min="16" max="16" width="13.27734375" style="54" customWidth="1"/>
    <col min="17" max="17" width="0.71875" style="54" customWidth="1"/>
    <col min="18" max="18" width="11.27734375" style="54" customWidth="1"/>
    <col min="19" max="16384" width="11.5546875" style="54"/>
  </cols>
  <sheetData>
    <row r="1" spans="1:17" ht="27.75" customHeight="1" x14ac:dyDescent="0.5">
      <c r="A1" s="257"/>
      <c r="B1" s="157"/>
      <c r="C1" s="258" t="s">
        <v>199</v>
      </c>
      <c r="D1" s="258" t="s">
        <v>200</v>
      </c>
      <c r="E1" s="220"/>
      <c r="F1" s="158"/>
      <c r="G1" s="158"/>
      <c r="H1" s="160"/>
      <c r="I1" s="160"/>
      <c r="J1" s="220"/>
      <c r="K1" s="220"/>
      <c r="L1" s="220"/>
      <c r="M1" s="220"/>
      <c r="N1" s="220"/>
      <c r="O1" s="220"/>
      <c r="P1" s="220"/>
      <c r="Q1" s="165"/>
    </row>
    <row r="2" spans="1:17" ht="18" customHeight="1" x14ac:dyDescent="0.5">
      <c r="A2" s="259"/>
      <c r="B2" s="175"/>
      <c r="C2" s="260"/>
      <c r="D2" s="261"/>
      <c r="E2" s="262"/>
      <c r="F2" s="262"/>
      <c r="G2" s="262"/>
      <c r="H2" s="262"/>
      <c r="I2" s="262"/>
      <c r="J2" s="262"/>
      <c r="K2" s="262"/>
      <c r="L2" s="262"/>
      <c r="M2" s="262"/>
      <c r="N2" s="262"/>
      <c r="O2" s="262"/>
      <c r="P2" s="262"/>
      <c r="Q2" s="177"/>
    </row>
    <row r="3" spans="1:17" ht="18.75" customHeight="1" x14ac:dyDescent="0.5">
      <c r="A3" s="259"/>
      <c r="B3" s="175"/>
      <c r="C3" s="260"/>
      <c r="D3" s="263" t="s">
        <v>81</v>
      </c>
      <c r="E3" s="264" t="s">
        <v>196</v>
      </c>
      <c r="F3" s="265"/>
      <c r="G3" s="265"/>
      <c r="H3" s="265"/>
      <c r="I3" s="265"/>
      <c r="J3" s="265"/>
      <c r="K3" s="265"/>
      <c r="L3" s="265"/>
      <c r="M3" s="265"/>
      <c r="N3" s="265"/>
      <c r="O3" s="265"/>
      <c r="P3" s="266"/>
      <c r="Q3" s="267"/>
    </row>
    <row r="4" spans="1:17" ht="7.5" customHeight="1" thickBot="1" x14ac:dyDescent="0.55000000000000004">
      <c r="A4" s="259"/>
      <c r="B4" s="175"/>
      <c r="C4" s="260"/>
      <c r="D4" s="268"/>
      <c r="E4" s="269"/>
      <c r="F4" s="270"/>
      <c r="G4" s="270"/>
      <c r="H4" s="270"/>
      <c r="I4" s="270"/>
      <c r="J4" s="270"/>
      <c r="K4" s="270"/>
      <c r="L4" s="270"/>
      <c r="M4" s="270"/>
      <c r="N4" s="270"/>
      <c r="O4" s="270"/>
      <c r="P4" s="271"/>
      <c r="Q4" s="177"/>
    </row>
    <row r="5" spans="1:17" ht="27.75" customHeight="1" thickBot="1" x14ac:dyDescent="0.55000000000000004">
      <c r="A5" s="259"/>
      <c r="B5" s="175"/>
      <c r="C5" s="260"/>
      <c r="D5" s="272"/>
      <c r="E5" s="273"/>
      <c r="F5" s="262"/>
      <c r="G5" s="262"/>
      <c r="H5" s="262"/>
      <c r="I5" s="262"/>
      <c r="J5" s="262"/>
      <c r="K5" s="262"/>
      <c r="L5" s="779" t="s">
        <v>201</v>
      </c>
      <c r="M5" s="780"/>
      <c r="N5" s="274" t="s">
        <v>202</v>
      </c>
      <c r="O5" s="764" t="s">
        <v>251</v>
      </c>
      <c r="P5" s="765"/>
      <c r="Q5" s="177"/>
    </row>
    <row r="6" spans="1:17" ht="3.75" customHeight="1" thickBot="1" x14ac:dyDescent="0.55000000000000004">
      <c r="A6" s="259"/>
      <c r="B6" s="175"/>
      <c r="C6" s="260"/>
      <c r="D6" s="272"/>
      <c r="E6" s="273"/>
      <c r="F6" s="262"/>
      <c r="G6" s="262"/>
      <c r="H6" s="262"/>
      <c r="I6" s="262"/>
      <c r="J6" s="262"/>
      <c r="K6" s="262"/>
      <c r="L6" s="262"/>
      <c r="M6" s="262"/>
      <c r="N6" s="262"/>
      <c r="O6" s="262"/>
      <c r="P6" s="275"/>
      <c r="Q6" s="177"/>
    </row>
    <row r="7" spans="1:17" ht="18.75" customHeight="1" thickBot="1" x14ac:dyDescent="0.55000000000000004">
      <c r="A7" s="259"/>
      <c r="B7" s="175"/>
      <c r="C7" s="260"/>
      <c r="D7" s="272"/>
      <c r="E7" s="276"/>
      <c r="F7" s="262"/>
      <c r="G7" s="262"/>
      <c r="H7" s="262"/>
      <c r="I7" s="262"/>
      <c r="J7" s="262"/>
      <c r="K7" s="262"/>
      <c r="L7" s="781">
        <f>Seite2!I6</f>
        <v>0</v>
      </c>
      <c r="M7" s="782"/>
      <c r="N7" s="277">
        <f>L7*600</f>
        <v>0</v>
      </c>
      <c r="O7" s="766"/>
      <c r="P7" s="767"/>
      <c r="Q7" s="177"/>
    </row>
    <row r="8" spans="1:17" ht="7.5" customHeight="1" x14ac:dyDescent="0.5">
      <c r="A8" s="259"/>
      <c r="B8" s="175"/>
      <c r="C8" s="260"/>
      <c r="D8" s="278"/>
      <c r="E8" s="279"/>
      <c r="F8" s="280"/>
      <c r="G8" s="280"/>
      <c r="H8" s="280"/>
      <c r="I8" s="280"/>
      <c r="J8" s="280"/>
      <c r="K8" s="280"/>
      <c r="L8" s="280"/>
      <c r="M8" s="280"/>
      <c r="N8" s="281"/>
      <c r="O8" s="280"/>
      <c r="P8" s="282"/>
      <c r="Q8" s="283"/>
    </row>
    <row r="9" spans="1:17" ht="18" customHeight="1" x14ac:dyDescent="0.45">
      <c r="A9" s="259"/>
      <c r="B9" s="183"/>
      <c r="C9" s="178"/>
      <c r="D9" s="263" t="s">
        <v>203</v>
      </c>
      <c r="E9" s="648" t="s">
        <v>273</v>
      </c>
      <c r="F9" s="632"/>
      <c r="G9" s="632"/>
      <c r="H9" s="632"/>
      <c r="I9" s="632"/>
      <c r="J9" s="632"/>
      <c r="K9" s="632"/>
      <c r="L9" s="632"/>
      <c r="M9" s="632"/>
      <c r="N9" s="632"/>
      <c r="O9" s="632"/>
      <c r="P9" s="632"/>
      <c r="Q9" s="194"/>
    </row>
    <row r="10" spans="1:17" ht="5.25" customHeight="1" thickBot="1" x14ac:dyDescent="0.45">
      <c r="A10" s="259"/>
      <c r="B10" s="183"/>
      <c r="C10" s="178"/>
      <c r="D10" s="644"/>
      <c r="E10" s="643"/>
      <c r="F10" s="643"/>
      <c r="G10" s="643"/>
      <c r="H10" s="643"/>
      <c r="I10" s="643"/>
      <c r="J10" s="643"/>
      <c r="K10" s="643"/>
      <c r="L10" s="643"/>
      <c r="M10" s="643"/>
      <c r="N10" s="643"/>
      <c r="O10" s="643"/>
      <c r="P10" s="643"/>
      <c r="Q10" s="177"/>
    </row>
    <row r="11" spans="1:17" ht="25.5" customHeight="1" thickBot="1" x14ac:dyDescent="0.45">
      <c r="A11" s="259"/>
      <c r="B11" s="183"/>
      <c r="C11" s="178"/>
      <c r="D11" s="645"/>
      <c r="E11" s="643"/>
      <c r="F11" s="643"/>
      <c r="G11" s="643"/>
      <c r="H11" s="643"/>
      <c r="I11" s="643"/>
      <c r="J11" s="643"/>
      <c r="K11" s="643"/>
      <c r="L11" s="787" t="s">
        <v>270</v>
      </c>
      <c r="M11" s="788"/>
      <c r="N11" s="649" t="s">
        <v>269</v>
      </c>
      <c r="O11" s="774" t="s">
        <v>269</v>
      </c>
      <c r="P11" s="775"/>
      <c r="Q11" s="177"/>
    </row>
    <row r="12" spans="1:17" ht="4.5" customHeight="1" thickBot="1" x14ac:dyDescent="0.45">
      <c r="A12" s="259"/>
      <c r="B12" s="183"/>
      <c r="C12" s="178"/>
      <c r="D12" s="645"/>
      <c r="E12" s="643"/>
      <c r="F12" s="643"/>
      <c r="G12" s="643"/>
      <c r="H12" s="643"/>
      <c r="I12" s="643"/>
      <c r="J12" s="643"/>
      <c r="K12" s="643"/>
      <c r="L12" s="643"/>
      <c r="M12" s="643"/>
      <c r="N12" s="643"/>
      <c r="O12" s="643"/>
      <c r="P12" s="643"/>
      <c r="Q12" s="177"/>
    </row>
    <row r="13" spans="1:17" ht="18" customHeight="1" thickBot="1" x14ac:dyDescent="0.45">
      <c r="A13" s="259"/>
      <c r="B13" s="183"/>
      <c r="C13" s="178"/>
      <c r="D13" s="645"/>
      <c r="E13" s="793" t="s">
        <v>271</v>
      </c>
      <c r="F13" s="794"/>
      <c r="G13" s="794"/>
      <c r="H13" s="794"/>
      <c r="I13" s="794"/>
      <c r="J13" s="794"/>
      <c r="K13" s="643"/>
      <c r="L13" s="789">
        <f>IF(AND(Seite2!I16&gt;0,Seite2!I14&gt;0),Seite2!I14,0)</f>
        <v>0</v>
      </c>
      <c r="M13" s="790"/>
      <c r="N13" s="650" t="str">
        <f>IF(Seite2!I14&gt;0,ROUNDDOWN(L13*150,-2)," ")</f>
        <v xml:space="preserve"> </v>
      </c>
      <c r="O13" s="791"/>
      <c r="P13" s="792"/>
      <c r="Q13" s="177"/>
    </row>
    <row r="14" spans="1:17" ht="5.25" customHeight="1" x14ac:dyDescent="0.4">
      <c r="A14" s="259"/>
      <c r="B14" s="183"/>
      <c r="C14" s="178"/>
      <c r="D14" s="646"/>
      <c r="E14" s="647"/>
      <c r="F14" s="647"/>
      <c r="G14" s="647"/>
      <c r="H14" s="647"/>
      <c r="I14" s="647"/>
      <c r="J14" s="647"/>
      <c r="K14" s="647"/>
      <c r="L14" s="647"/>
      <c r="M14" s="647"/>
      <c r="N14" s="647"/>
      <c r="O14" s="647"/>
      <c r="P14" s="647"/>
      <c r="Q14" s="174"/>
    </row>
    <row r="15" spans="1:17" ht="21.25" customHeight="1" x14ac:dyDescent="0.45">
      <c r="A15" s="259"/>
      <c r="B15" s="183"/>
      <c r="C15" s="178"/>
      <c r="D15" s="638" t="s">
        <v>204</v>
      </c>
      <c r="E15" s="639" t="s">
        <v>205</v>
      </c>
      <c r="F15" s="181"/>
      <c r="G15" s="640"/>
      <c r="H15" s="641"/>
      <c r="I15" s="170"/>
      <c r="J15" s="181"/>
      <c r="K15" s="170"/>
      <c r="L15" s="170"/>
      <c r="M15" s="170"/>
      <c r="N15" s="170"/>
      <c r="O15" s="173"/>
      <c r="P15" s="642"/>
      <c r="Q15" s="177"/>
    </row>
    <row r="16" spans="1:17" ht="7.5" customHeight="1" thickBot="1" x14ac:dyDescent="0.5">
      <c r="A16" s="259"/>
      <c r="B16" s="183"/>
      <c r="C16" s="178"/>
      <c r="D16" s="287"/>
      <c r="E16" s="288"/>
      <c r="F16" s="288"/>
      <c r="G16" s="288"/>
      <c r="H16" s="288"/>
      <c r="I16" s="288"/>
      <c r="J16" s="288"/>
      <c r="K16" s="288"/>
      <c r="L16" s="288"/>
      <c r="M16" s="288"/>
      <c r="N16" s="288"/>
      <c r="O16" s="288"/>
      <c r="P16" s="289"/>
      <c r="Q16" s="177"/>
    </row>
    <row r="17" spans="1:18" ht="39.75" customHeight="1" thickBot="1" x14ac:dyDescent="0.55000000000000004">
      <c r="A17" s="259"/>
      <c r="B17" s="183"/>
      <c r="C17" s="178"/>
      <c r="D17" s="290"/>
      <c r="E17" s="291" t="s">
        <v>206</v>
      </c>
      <c r="F17" s="291"/>
      <c r="G17" s="291"/>
      <c r="H17" s="291"/>
      <c r="I17" s="291"/>
      <c r="J17" s="291"/>
      <c r="K17" s="291"/>
      <c r="L17" s="783" t="s">
        <v>202</v>
      </c>
      <c r="M17" s="784"/>
      <c r="N17" s="292" t="s">
        <v>274</v>
      </c>
      <c r="O17" s="768" t="s">
        <v>252</v>
      </c>
      <c r="P17" s="769"/>
      <c r="Q17" s="177"/>
    </row>
    <row r="18" spans="1:18" ht="3.75" customHeight="1" thickBot="1" x14ac:dyDescent="0.5">
      <c r="A18" s="259"/>
      <c r="B18" s="183"/>
      <c r="C18" s="178"/>
      <c r="D18" s="290"/>
      <c r="E18" s="293"/>
      <c r="F18" s="293"/>
      <c r="G18" s="293"/>
      <c r="H18" s="293"/>
      <c r="I18" s="293"/>
      <c r="J18" s="293"/>
      <c r="K18" s="293"/>
      <c r="L18" s="422"/>
      <c r="M18" s="422"/>
      <c r="N18" s="294"/>
      <c r="O18" s="293"/>
      <c r="P18" s="295"/>
      <c r="Q18" s="177"/>
    </row>
    <row r="19" spans="1:18" ht="18.75" customHeight="1" x14ac:dyDescent="0.4">
      <c r="A19" s="259"/>
      <c r="B19" s="175"/>
      <c r="C19" s="196"/>
      <c r="D19" s="290"/>
      <c r="E19" s="296" t="s">
        <v>207</v>
      </c>
      <c r="F19" s="297"/>
      <c r="G19" s="297"/>
      <c r="H19" s="297"/>
      <c r="I19" s="297"/>
      <c r="J19" s="297"/>
      <c r="K19" s="297"/>
      <c r="L19" s="785">
        <f>IF(N19=0,0,IF($N$25/Seite2!$I$6&gt;200,200*N19/$N$25,N19/Seite2!$I$6))</f>
        <v>0</v>
      </c>
      <c r="M19" s="786"/>
      <c r="N19" s="326"/>
      <c r="O19" s="770"/>
      <c r="P19" s="771"/>
      <c r="Q19" s="177"/>
    </row>
    <row r="20" spans="1:18" ht="18.75" customHeight="1" x14ac:dyDescent="0.4">
      <c r="A20" s="259"/>
      <c r="B20" s="175"/>
      <c r="C20" s="196"/>
      <c r="D20" s="290"/>
      <c r="E20" s="296" t="s">
        <v>208</v>
      </c>
      <c r="F20" s="298"/>
      <c r="G20" s="198"/>
      <c r="H20" s="198"/>
      <c r="I20" s="198"/>
      <c r="J20" s="198"/>
      <c r="K20" s="196"/>
      <c r="L20" s="785">
        <f>IF(N20=0,0,IF($N$25/Seite2!$I$6&gt;200,200*N20/$N$25,N20/Seite2!$I$6))</f>
        <v>0</v>
      </c>
      <c r="M20" s="786"/>
      <c r="N20" s="326"/>
      <c r="O20" s="772"/>
      <c r="P20" s="773"/>
      <c r="Q20" s="177"/>
    </row>
    <row r="21" spans="1:18" ht="18.75" customHeight="1" x14ac:dyDescent="0.4">
      <c r="A21" s="259"/>
      <c r="B21" s="175"/>
      <c r="C21" s="196"/>
      <c r="D21" s="299"/>
      <c r="E21" s="296" t="s">
        <v>209</v>
      </c>
      <c r="F21" s="298"/>
      <c r="G21" s="203"/>
      <c r="H21" s="203"/>
      <c r="I21" s="203"/>
      <c r="J21" s="203"/>
      <c r="K21" s="196"/>
      <c r="L21" s="785">
        <f>IF(N21=0,0,IF($N$25/Seite2!$I$6&gt;200,200*N21/$N$25,N21/Seite2!$I$6))</f>
        <v>0</v>
      </c>
      <c r="M21" s="786"/>
      <c r="N21" s="326"/>
      <c r="O21" s="806"/>
      <c r="P21" s="807"/>
      <c r="Q21" s="177"/>
    </row>
    <row r="22" spans="1:18" ht="18.75" customHeight="1" x14ac:dyDescent="0.4">
      <c r="A22" s="259"/>
      <c r="B22" s="175"/>
      <c r="C22" s="196"/>
      <c r="D22" s="300"/>
      <c r="E22" s="296" t="s">
        <v>210</v>
      </c>
      <c r="F22" s="301"/>
      <c r="G22" s="196"/>
      <c r="H22" s="302"/>
      <c r="I22" s="196"/>
      <c r="J22" s="303"/>
      <c r="K22" s="196"/>
      <c r="L22" s="785">
        <f>IF(N22=0,0,IF($N$25/Seite2!$I$6&gt;200,200*N22/$N$25,N22/Seite2!$I$6))</f>
        <v>0</v>
      </c>
      <c r="M22" s="786"/>
      <c r="N22" s="326"/>
      <c r="O22" s="800"/>
      <c r="P22" s="801"/>
      <c r="Q22" s="177"/>
    </row>
    <row r="23" spans="1:18" ht="18.75" customHeight="1" thickBot="1" x14ac:dyDescent="0.45">
      <c r="A23" s="259"/>
      <c r="B23" s="175"/>
      <c r="C23" s="196"/>
      <c r="D23" s="300"/>
      <c r="E23" s="296" t="s">
        <v>211</v>
      </c>
      <c r="F23" s="304"/>
      <c r="G23" s="304"/>
      <c r="H23" s="302"/>
      <c r="I23" s="203"/>
      <c r="J23" s="303"/>
      <c r="K23" s="197"/>
      <c r="L23" s="785">
        <f>IF(N23=0,0,IF($N$25/Seite2!$I$6&gt;200,200*N23/$N$25,N23/Seite2!$I$6))</f>
        <v>0</v>
      </c>
      <c r="M23" s="786"/>
      <c r="N23" s="326"/>
      <c r="O23" s="802"/>
      <c r="P23" s="803"/>
      <c r="Q23" s="177"/>
    </row>
    <row r="24" spans="1:18" ht="3.75" customHeight="1" thickBot="1" x14ac:dyDescent="0.45">
      <c r="A24" s="259"/>
      <c r="B24" s="175"/>
      <c r="C24" s="196"/>
      <c r="D24" s="300"/>
      <c r="E24" s="296"/>
      <c r="F24" s="304"/>
      <c r="G24" s="304"/>
      <c r="H24" s="302"/>
      <c r="I24" s="203"/>
      <c r="J24" s="303"/>
      <c r="K24" s="197"/>
      <c r="L24" s="196"/>
      <c r="M24" s="196"/>
      <c r="N24" s="302"/>
      <c r="O24" s="303"/>
      <c r="P24" s="177"/>
      <c r="Q24" s="177"/>
    </row>
    <row r="25" spans="1:18" ht="18.75" customHeight="1" thickBot="1" x14ac:dyDescent="0.55000000000000004">
      <c r="A25" s="259"/>
      <c r="B25" s="175"/>
      <c r="C25" s="196"/>
      <c r="D25" s="300"/>
      <c r="E25" s="431" t="s">
        <v>256</v>
      </c>
      <c r="F25" s="304"/>
      <c r="G25" s="304"/>
      <c r="H25" s="302"/>
      <c r="I25" s="305" t="s">
        <v>255</v>
      </c>
      <c r="J25" s="303"/>
      <c r="K25" s="197"/>
      <c r="L25" s="797">
        <f>IF(SUM(L19:M23)=0,0,IF(COUNTIF(L19:M23,"&gt;0")&lt;3,"FEHLER",MIN(200,(SUM(L19:M23)))))</f>
        <v>0</v>
      </c>
      <c r="M25" s="798"/>
      <c r="N25" s="306" t="str">
        <f>IF(SUM(N19:N23)=0,"0",IF(AND(COUNT(N19:N23)&lt;3,(N19+N20+N21+N22+N23)&gt;199),"FEHLER",MIN(200,(SUM(N19:N23)))))</f>
        <v>0</v>
      </c>
      <c r="O25" s="804"/>
      <c r="P25" s="805"/>
      <c r="Q25" s="177"/>
    </row>
    <row r="26" spans="1:18" ht="7.5" customHeight="1" x14ac:dyDescent="0.4">
      <c r="A26" s="259"/>
      <c r="B26" s="175"/>
      <c r="C26" s="196"/>
      <c r="D26" s="307"/>
      <c r="E26" s="296"/>
      <c r="F26" s="304"/>
      <c r="G26" s="304"/>
      <c r="H26" s="302"/>
      <c r="I26" s="203"/>
      <c r="J26" s="303"/>
      <c r="K26" s="197"/>
      <c r="L26" s="196"/>
      <c r="M26" s="196"/>
      <c r="N26" s="302"/>
      <c r="O26" s="303"/>
      <c r="P26" s="174"/>
      <c r="Q26" s="177"/>
    </row>
    <row r="27" spans="1:18" ht="18.75" customHeight="1" x14ac:dyDescent="0.45">
      <c r="A27" s="259"/>
      <c r="B27" s="175"/>
      <c r="C27" s="196"/>
      <c r="D27" s="284" t="s">
        <v>268</v>
      </c>
      <c r="E27" s="285" t="s">
        <v>265</v>
      </c>
      <c r="F27" s="308"/>
      <c r="G27" s="214"/>
      <c r="H27" s="211"/>
      <c r="I27" s="214"/>
      <c r="J27" s="309"/>
      <c r="K27" s="309"/>
      <c r="L27" s="310"/>
      <c r="M27" s="214"/>
      <c r="N27" s="214"/>
      <c r="O27" s="214"/>
      <c r="P27" s="194"/>
      <c r="Q27" s="177"/>
    </row>
    <row r="28" spans="1:18" ht="7.5" customHeight="1" thickBot="1" x14ac:dyDescent="0.5">
      <c r="A28" s="259"/>
      <c r="B28" s="175"/>
      <c r="C28" s="196"/>
      <c r="D28" s="300"/>
      <c r="E28" s="311"/>
      <c r="F28" s="301"/>
      <c r="G28" s="196"/>
      <c r="H28" s="302"/>
      <c r="I28" s="196"/>
      <c r="J28" s="303"/>
      <c r="K28" s="196"/>
      <c r="L28" s="799"/>
      <c r="M28" s="799"/>
      <c r="N28" s="196"/>
      <c r="O28" s="303"/>
      <c r="P28" s="177"/>
      <c r="Q28" s="177"/>
    </row>
    <row r="29" spans="1:18" ht="27" customHeight="1" thickBot="1" x14ac:dyDescent="0.5">
      <c r="A29" s="259"/>
      <c r="B29" s="175"/>
      <c r="C29" s="196"/>
      <c r="D29" s="300"/>
      <c r="E29" s="200"/>
      <c r="F29" s="301"/>
      <c r="G29" s="196"/>
      <c r="H29" s="302"/>
      <c r="I29" s="196"/>
      <c r="J29" s="303"/>
      <c r="K29" s="196"/>
      <c r="L29" s="779" t="s">
        <v>201</v>
      </c>
      <c r="M29" s="780"/>
      <c r="N29" s="274" t="s">
        <v>202</v>
      </c>
      <c r="O29" s="764" t="s">
        <v>202</v>
      </c>
      <c r="P29" s="765"/>
      <c r="Q29" s="177"/>
    </row>
    <row r="30" spans="1:18" ht="3" customHeight="1" thickBot="1" x14ac:dyDescent="0.5">
      <c r="A30" s="259"/>
      <c r="B30" s="175"/>
      <c r="C30" s="196"/>
      <c r="D30" s="300"/>
      <c r="E30" s="200"/>
      <c r="F30" s="301"/>
      <c r="G30" s="196"/>
      <c r="H30" s="302"/>
      <c r="I30" s="196"/>
      <c r="J30" s="303"/>
      <c r="K30" s="196"/>
      <c r="L30" s="422"/>
      <c r="M30" s="422"/>
      <c r="N30" s="294"/>
      <c r="O30" s="303"/>
      <c r="P30" s="177"/>
      <c r="Q30" s="177"/>
    </row>
    <row r="31" spans="1:18" ht="18.75" customHeight="1" thickBot="1" x14ac:dyDescent="0.5">
      <c r="A31" s="259"/>
      <c r="B31" s="175"/>
      <c r="C31" s="196"/>
      <c r="D31" s="290"/>
      <c r="E31" s="312"/>
      <c r="F31" s="313"/>
      <c r="G31" s="313"/>
      <c r="H31" s="217"/>
      <c r="I31" s="203"/>
      <c r="J31" s="430"/>
      <c r="K31" s="430"/>
      <c r="L31" s="808">
        <f>IF(L38&lt;56,Seite2!I6,0)</f>
        <v>0</v>
      </c>
      <c r="M31" s="809"/>
      <c r="N31" s="314">
        <f>ROUNDDOWN(IF(AND(L38&gt;10,L38&lt;56),L31*100,"0"),-2)</f>
        <v>0</v>
      </c>
      <c r="O31" s="795"/>
      <c r="P31" s="796"/>
      <c r="Q31" s="177"/>
      <c r="R31" s="580">
        <v>0</v>
      </c>
    </row>
    <row r="32" spans="1:18" ht="7.5" customHeight="1" x14ac:dyDescent="0.45">
      <c r="A32" s="259"/>
      <c r="B32" s="175"/>
      <c r="C32" s="196"/>
      <c r="D32" s="315"/>
      <c r="E32" s="316"/>
      <c r="F32" s="317"/>
      <c r="G32" s="317"/>
      <c r="H32" s="206"/>
      <c r="I32" s="207"/>
      <c r="J32" s="428"/>
      <c r="K32" s="428"/>
      <c r="L32" s="428"/>
      <c r="M32" s="173"/>
      <c r="N32" s="318"/>
      <c r="O32" s="281"/>
      <c r="P32" s="319"/>
      <c r="Q32" s="174"/>
      <c r="R32" s="580"/>
    </row>
    <row r="33" spans="1:17" ht="21.25" customHeight="1" x14ac:dyDescent="0.5">
      <c r="A33" s="259"/>
      <c r="B33" s="175"/>
      <c r="C33" s="305"/>
      <c r="D33" s="320"/>
      <c r="E33" s="321"/>
      <c r="F33" s="321"/>
      <c r="G33" s="321"/>
      <c r="H33" s="321"/>
      <c r="I33" s="321"/>
      <c r="J33" s="321"/>
      <c r="K33" s="322"/>
      <c r="L33" s="217"/>
      <c r="M33" s="680"/>
      <c r="N33" s="680"/>
      <c r="O33" s="680"/>
      <c r="P33" s="680"/>
      <c r="Q33" s="177"/>
    </row>
    <row r="34" spans="1:17" ht="8.25" customHeight="1" x14ac:dyDescent="0.5">
      <c r="A34" s="325"/>
      <c r="B34" s="215"/>
      <c r="C34" s="683"/>
      <c r="D34" s="684"/>
      <c r="E34" s="323"/>
      <c r="F34" s="323"/>
      <c r="G34" s="323"/>
      <c r="H34" s="323"/>
      <c r="I34" s="323"/>
      <c r="J34" s="323"/>
      <c r="K34" s="324"/>
      <c r="L34" s="206"/>
      <c r="M34" s="170"/>
      <c r="N34" s="170"/>
      <c r="O34" s="170"/>
      <c r="P34" s="170"/>
      <c r="Q34" s="174"/>
    </row>
    <row r="35" spans="1:17" ht="21.25" customHeight="1" x14ac:dyDescent="0.4"/>
    <row r="36" spans="1:17" ht="21.25" customHeight="1" x14ac:dyDescent="0.4"/>
    <row r="37" spans="1:17" ht="3.75" customHeight="1" x14ac:dyDescent="0.4"/>
    <row r="38" spans="1:17" ht="18.75" customHeight="1" x14ac:dyDescent="0.4"/>
    <row r="39" spans="1:17" ht="8.25" customHeight="1" x14ac:dyDescent="0.4"/>
    <row r="40" spans="1:17" ht="21.25" customHeight="1" x14ac:dyDescent="0.4"/>
    <row r="41" spans="1:17" ht="3.75" customHeight="1" x14ac:dyDescent="0.4"/>
    <row r="42" spans="1:17" ht="21.25" customHeight="1" x14ac:dyDescent="0.4"/>
    <row r="43" spans="1:17" ht="21.25" customHeight="1" x14ac:dyDescent="0.4"/>
    <row r="44" spans="1:17" ht="3.75" customHeight="1" x14ac:dyDescent="0.4"/>
    <row r="45" spans="1:17" ht="21.25" customHeight="1" x14ac:dyDescent="0.4"/>
    <row r="46" spans="1:17" ht="3.75" customHeight="1" x14ac:dyDescent="0.4"/>
    <row r="47" spans="1:17" ht="21.25" customHeight="1" x14ac:dyDescent="0.4"/>
    <row r="48" spans="1:17" ht="3.75" customHeight="1" x14ac:dyDescent="0.4"/>
    <row r="49" ht="21.25" customHeight="1" x14ac:dyDescent="0.4"/>
    <row r="50" ht="3.75" customHeight="1" x14ac:dyDescent="0.4"/>
    <row r="51" ht="21" customHeight="1" x14ac:dyDescent="0.4"/>
    <row r="52" ht="4.5" customHeight="1" x14ac:dyDescent="0.4"/>
    <row r="54" ht="3.75" customHeight="1" x14ac:dyDescent="0.4"/>
    <row r="55" ht="18.75" customHeight="1" x14ac:dyDescent="0.4"/>
    <row r="56" ht="3.75" customHeight="1" x14ac:dyDescent="0.4"/>
    <row r="57" ht="18.75" customHeight="1" x14ac:dyDescent="0.4"/>
    <row r="58" ht="3.75" customHeight="1" x14ac:dyDescent="0.4"/>
    <row r="59" ht="18.75" customHeight="1" x14ac:dyDescent="0.4"/>
    <row r="60" ht="3.75" customHeight="1" x14ac:dyDescent="0.4"/>
    <row r="62" ht="3.75" customHeight="1" x14ac:dyDescent="0.4"/>
    <row r="63" ht="18.75" customHeight="1" x14ac:dyDescent="0.4"/>
    <row r="64" ht="3.75" customHeight="1" x14ac:dyDescent="0.4"/>
    <row r="65" ht="18.75" customHeight="1" x14ac:dyDescent="0.4"/>
    <row r="66" ht="7.5" customHeight="1" x14ac:dyDescent="0.4"/>
    <row r="67" ht="27" customHeight="1" x14ac:dyDescent="0.4"/>
    <row r="68" ht="4.5" customHeight="1" x14ac:dyDescent="0.4"/>
    <row r="69" ht="13.75" customHeight="1" x14ac:dyDescent="0.4"/>
    <row r="70" ht="21.75" customHeight="1" x14ac:dyDescent="0.4"/>
    <row r="71" ht="21.25" customHeight="1" x14ac:dyDescent="0.4"/>
    <row r="72" ht="26.5" customHeight="1" x14ac:dyDescent="0.4"/>
    <row r="73" ht="16.5" customHeight="1" x14ac:dyDescent="0.4"/>
    <row r="74" ht="19.5" customHeight="1" x14ac:dyDescent="0.4"/>
    <row r="75" ht="15.75" customHeight="1" x14ac:dyDescent="0.4"/>
    <row r="76" ht="20.25" customHeight="1" x14ac:dyDescent="0.4"/>
    <row r="77" ht="16.5" customHeight="1" x14ac:dyDescent="0.4"/>
    <row r="78" ht="27" customHeight="1" x14ac:dyDescent="0.4"/>
    <row r="79" ht="38.25" customHeight="1" x14ac:dyDescent="0.4"/>
    <row r="80" ht="33.75" customHeight="1" x14ac:dyDescent="0.4"/>
    <row r="81" spans="1:18" ht="17.5" customHeight="1" x14ac:dyDescent="0.4"/>
    <row r="82" spans="1:18" ht="16.5" customHeight="1" x14ac:dyDescent="0.4"/>
    <row r="83" spans="1:18" ht="16.5" customHeight="1" x14ac:dyDescent="0.4"/>
    <row r="84" spans="1:18" ht="25.5" customHeight="1" x14ac:dyDescent="0.4"/>
    <row r="85" spans="1:18" ht="3.75" customHeight="1" x14ac:dyDescent="0.4"/>
    <row r="86" spans="1:18" ht="16.5" customHeight="1" x14ac:dyDescent="0.4">
      <c r="B86" s="414"/>
      <c r="C86" s="414"/>
      <c r="D86" s="582"/>
      <c r="E86" s="583"/>
      <c r="F86" s="414"/>
      <c r="G86" s="414"/>
      <c r="H86" s="584"/>
      <c r="I86" s="579"/>
      <c r="J86" s="579"/>
      <c r="K86" s="584"/>
      <c r="L86" s="584"/>
      <c r="M86" s="414"/>
      <c r="N86" s="414"/>
      <c r="O86" s="414"/>
      <c r="P86" s="414"/>
      <c r="Q86" s="414"/>
      <c r="R86" s="414"/>
    </row>
    <row r="87" spans="1:18" ht="4.75" customHeight="1" x14ac:dyDescent="0.4">
      <c r="B87" s="414"/>
      <c r="C87" s="414"/>
      <c r="D87" s="414"/>
      <c r="E87" s="414"/>
      <c r="F87" s="414"/>
      <c r="G87" s="414"/>
      <c r="H87" s="418"/>
      <c r="I87" s="418"/>
      <c r="J87" s="418"/>
      <c r="K87" s="414"/>
      <c r="L87" s="414"/>
      <c r="M87" s="414"/>
      <c r="N87" s="414"/>
      <c r="O87" s="414"/>
      <c r="P87" s="414"/>
      <c r="Q87" s="414"/>
      <c r="R87" s="414"/>
    </row>
    <row r="88" spans="1:18" ht="14.25" customHeight="1" x14ac:dyDescent="0.4">
      <c r="B88" s="414"/>
      <c r="C88" s="414"/>
      <c r="D88" s="414"/>
      <c r="E88" s="414"/>
      <c r="F88" s="414"/>
      <c r="G88" s="414"/>
      <c r="H88" s="414"/>
      <c r="I88" s="414"/>
      <c r="J88" s="414"/>
      <c r="K88" s="414"/>
      <c r="L88" s="414"/>
      <c r="M88" s="414"/>
      <c r="N88" s="414"/>
      <c r="O88" s="414"/>
      <c r="P88" s="414"/>
      <c r="Q88" s="414"/>
      <c r="R88" s="414"/>
    </row>
    <row r="89" spans="1:18" ht="21.25" customHeight="1" x14ac:dyDescent="0.4">
      <c r="B89" s="583"/>
      <c r="C89" s="585"/>
      <c r="D89" s="583"/>
      <c r="E89" s="583"/>
      <c r="F89" s="583"/>
      <c r="G89" s="583"/>
      <c r="H89" s="583"/>
      <c r="I89" s="583"/>
      <c r="J89" s="583"/>
      <c r="K89" s="414"/>
      <c r="L89" s="414"/>
      <c r="M89" s="414"/>
      <c r="N89" s="414"/>
      <c r="O89" s="414"/>
      <c r="P89" s="414"/>
      <c r="Q89" s="414"/>
      <c r="R89" s="414"/>
    </row>
    <row r="90" spans="1:18" ht="16.5" customHeight="1" x14ac:dyDescent="0.4">
      <c r="B90" s="583"/>
      <c r="C90" s="585"/>
      <c r="D90" s="586"/>
      <c r="E90" s="587"/>
      <c r="F90" s="583"/>
      <c r="G90" s="579"/>
      <c r="H90" s="588"/>
      <c r="I90" s="414"/>
      <c r="J90" s="583"/>
      <c r="K90" s="414"/>
      <c r="L90" s="414"/>
      <c r="M90" s="414"/>
      <c r="N90" s="414"/>
      <c r="O90" s="589"/>
      <c r="P90" s="589"/>
      <c r="Q90" s="414"/>
      <c r="R90" s="414"/>
    </row>
    <row r="91" spans="1:18" ht="16.5" customHeight="1" x14ac:dyDescent="0.4">
      <c r="A91" s="414"/>
      <c r="B91" s="583"/>
      <c r="C91" s="585"/>
      <c r="D91" s="590"/>
      <c r="E91" s="579"/>
      <c r="F91" s="579"/>
      <c r="G91" s="579"/>
      <c r="H91" s="591"/>
      <c r="I91" s="592"/>
      <c r="J91" s="593"/>
      <c r="K91" s="414"/>
      <c r="L91" s="414"/>
      <c r="M91" s="414"/>
      <c r="N91" s="414"/>
      <c r="O91" s="420"/>
      <c r="P91" s="414"/>
      <c r="Q91" s="414"/>
      <c r="R91" s="414"/>
    </row>
    <row r="92" spans="1:18" ht="16.5" customHeight="1" x14ac:dyDescent="0.4">
      <c r="A92" s="414"/>
      <c r="B92" s="414"/>
      <c r="C92" s="414"/>
      <c r="D92" s="590"/>
      <c r="E92" s="777"/>
      <c r="F92" s="777"/>
      <c r="G92" s="777"/>
      <c r="H92" s="777"/>
      <c r="I92" s="778"/>
      <c r="J92" s="778"/>
      <c r="K92" s="414"/>
      <c r="L92" s="414"/>
      <c r="M92" s="414"/>
      <c r="N92" s="414"/>
      <c r="O92" s="420"/>
      <c r="P92" s="414"/>
      <c r="Q92" s="414"/>
      <c r="R92" s="414"/>
    </row>
    <row r="93" spans="1:18" ht="16.5" customHeight="1" x14ac:dyDescent="0.4">
      <c r="A93" s="414"/>
      <c r="B93" s="414"/>
      <c r="C93" s="414"/>
      <c r="D93" s="594"/>
      <c r="E93" s="595"/>
      <c r="F93" s="596"/>
      <c r="G93" s="579"/>
      <c r="H93" s="579"/>
      <c r="I93" s="579"/>
      <c r="J93" s="579"/>
      <c r="K93" s="414"/>
      <c r="L93" s="414"/>
      <c r="M93" s="414"/>
      <c r="N93" s="414"/>
      <c r="O93" s="420"/>
      <c r="P93" s="414"/>
      <c r="Q93" s="414"/>
      <c r="R93" s="414"/>
    </row>
    <row r="94" spans="1:18" ht="15" customHeight="1" x14ac:dyDescent="0.4">
      <c r="A94" s="414"/>
      <c r="B94" s="414"/>
      <c r="C94" s="414"/>
      <c r="D94" s="594"/>
      <c r="E94" s="596"/>
      <c r="F94" s="597"/>
      <c r="G94" s="418"/>
      <c r="H94" s="418"/>
      <c r="I94" s="414"/>
      <c r="J94" s="414"/>
      <c r="K94" s="414"/>
      <c r="L94" s="414"/>
      <c r="M94" s="414"/>
      <c r="N94" s="414"/>
      <c r="O94" s="414"/>
      <c r="P94" s="414"/>
      <c r="Q94" s="414"/>
      <c r="R94" s="414"/>
    </row>
    <row r="95" spans="1:18" ht="16.5" customHeight="1" x14ac:dyDescent="0.4">
      <c r="A95" s="414"/>
      <c r="B95" s="414"/>
      <c r="C95" s="414"/>
      <c r="D95" s="586"/>
      <c r="E95" s="595"/>
      <c r="F95" s="596"/>
      <c r="G95" s="418"/>
      <c r="H95" s="418"/>
      <c r="I95" s="418"/>
      <c r="J95" s="418"/>
      <c r="K95" s="414"/>
      <c r="L95" s="414"/>
      <c r="M95" s="414"/>
      <c r="N95" s="414"/>
      <c r="O95" s="414"/>
      <c r="P95" s="414"/>
      <c r="Q95" s="414"/>
      <c r="R95" s="414"/>
    </row>
    <row r="96" spans="1:18" ht="16.5" customHeight="1" x14ac:dyDescent="0.4">
      <c r="A96" s="414"/>
      <c r="B96" s="414"/>
      <c r="C96" s="414"/>
      <c r="D96" s="590"/>
      <c r="E96" s="598"/>
      <c r="F96" s="597"/>
      <c r="G96" s="418"/>
      <c r="H96" s="418"/>
      <c r="I96" s="414"/>
      <c r="J96" s="414"/>
      <c r="K96" s="414"/>
      <c r="L96" s="589"/>
      <c r="M96" s="414"/>
      <c r="N96" s="414"/>
      <c r="O96" s="414"/>
      <c r="P96" s="414"/>
      <c r="Q96" s="414"/>
      <c r="R96" s="414"/>
    </row>
    <row r="97" spans="1:18" ht="9.75" customHeight="1" x14ac:dyDescent="0.4">
      <c r="A97" s="414"/>
      <c r="B97" s="414"/>
      <c r="C97" s="414"/>
      <c r="D97" s="590"/>
      <c r="E97" s="579"/>
      <c r="F97" s="597"/>
      <c r="G97" s="414"/>
      <c r="H97" s="599"/>
      <c r="I97" s="414"/>
      <c r="J97" s="578"/>
      <c r="K97" s="414"/>
      <c r="L97" s="414"/>
      <c r="M97" s="414"/>
      <c r="N97" s="414"/>
      <c r="O97" s="414"/>
      <c r="P97" s="414"/>
      <c r="Q97" s="414"/>
      <c r="R97" s="414"/>
    </row>
    <row r="98" spans="1:18" ht="16.5" customHeight="1" x14ac:dyDescent="0.4">
      <c r="A98" s="434"/>
      <c r="B98" s="414"/>
      <c r="C98" s="414"/>
      <c r="D98" s="590"/>
      <c r="E98" s="777"/>
      <c r="F98" s="777"/>
      <c r="G98" s="777"/>
      <c r="H98" s="420"/>
      <c r="I98" s="418"/>
      <c r="J98" s="776"/>
      <c r="K98" s="776"/>
      <c r="L98" s="420"/>
      <c r="M98" s="414"/>
      <c r="N98" s="414"/>
      <c r="O98" s="414"/>
      <c r="P98" s="414"/>
      <c r="Q98" s="414"/>
      <c r="R98" s="414"/>
    </row>
    <row r="99" spans="1:18" ht="9.75" customHeight="1" x14ac:dyDescent="0.4">
      <c r="B99" s="414"/>
      <c r="C99" s="414"/>
      <c r="D99" s="590"/>
      <c r="E99" s="591"/>
      <c r="F99" s="591"/>
      <c r="G99" s="591"/>
      <c r="H99" s="599"/>
      <c r="I99" s="418"/>
      <c r="J99" s="578"/>
      <c r="K99" s="589"/>
      <c r="L99" s="414"/>
      <c r="M99" s="414"/>
      <c r="N99" s="414"/>
      <c r="O99" s="414"/>
      <c r="P99" s="414"/>
      <c r="Q99" s="414"/>
      <c r="R99" s="414"/>
    </row>
    <row r="100" spans="1:18" ht="16.5" customHeight="1" x14ac:dyDescent="0.4">
      <c r="B100" s="414"/>
      <c r="C100" s="414"/>
      <c r="D100" s="590"/>
      <c r="E100" s="417"/>
      <c r="F100" s="417"/>
      <c r="G100" s="414"/>
      <c r="H100" s="418"/>
      <c r="I100" s="414"/>
      <c r="J100" s="776"/>
      <c r="K100" s="776"/>
      <c r="L100" s="420"/>
      <c r="M100" s="414"/>
      <c r="N100" s="414"/>
      <c r="O100" s="414"/>
      <c r="P100" s="414"/>
      <c r="Q100" s="414"/>
      <c r="R100" s="414"/>
    </row>
    <row r="101" spans="1:18" ht="6" customHeight="1" x14ac:dyDescent="0.4">
      <c r="B101" s="414"/>
      <c r="C101" s="414"/>
      <c r="D101" s="590"/>
      <c r="E101" s="417"/>
      <c r="F101" s="417"/>
      <c r="G101" s="414"/>
      <c r="H101" s="418"/>
      <c r="I101" s="414"/>
      <c r="J101" s="419"/>
      <c r="K101" s="419"/>
      <c r="L101" s="420"/>
      <c r="M101" s="414"/>
      <c r="N101" s="414"/>
      <c r="O101" s="414"/>
      <c r="P101" s="414"/>
      <c r="Q101" s="414"/>
      <c r="R101" s="414"/>
    </row>
    <row r="102" spans="1:18" ht="15" customHeight="1" x14ac:dyDescent="0.4">
      <c r="B102" s="414"/>
      <c r="C102" s="414"/>
      <c r="D102" s="590"/>
      <c r="E102" s="579"/>
      <c r="F102" s="417"/>
      <c r="G102" s="418"/>
      <c r="H102" s="418"/>
      <c r="I102" s="418"/>
      <c r="J102" s="418"/>
      <c r="K102" s="414"/>
      <c r="L102" s="414"/>
      <c r="M102" s="414"/>
      <c r="N102" s="414"/>
      <c r="O102" s="414"/>
      <c r="P102" s="414"/>
      <c r="Q102" s="414"/>
      <c r="R102" s="414"/>
    </row>
    <row r="103" spans="1:18" ht="9.75" customHeight="1" x14ac:dyDescent="0.4">
      <c r="B103" s="414"/>
      <c r="C103" s="414"/>
      <c r="D103" s="590"/>
      <c r="E103" s="579"/>
      <c r="F103" s="597"/>
      <c r="G103" s="414"/>
      <c r="H103" s="599"/>
      <c r="I103" s="414"/>
      <c r="J103" s="578"/>
      <c r="K103" s="414"/>
      <c r="L103" s="414"/>
      <c r="M103" s="414"/>
      <c r="N103" s="414"/>
      <c r="O103" s="414"/>
      <c r="P103" s="414"/>
      <c r="Q103" s="414"/>
      <c r="R103" s="414"/>
    </row>
    <row r="104" spans="1:18" ht="16.5" customHeight="1" x14ac:dyDescent="0.4">
      <c r="B104" s="414"/>
      <c r="C104" s="414"/>
      <c r="D104" s="590"/>
      <c r="E104" s="777"/>
      <c r="F104" s="777"/>
      <c r="G104" s="777"/>
      <c r="H104" s="420"/>
      <c r="I104" s="418"/>
      <c r="J104" s="776"/>
      <c r="K104" s="776"/>
      <c r="L104" s="420"/>
      <c r="M104" s="414"/>
      <c r="N104" s="414"/>
      <c r="O104" s="414"/>
      <c r="P104" s="414"/>
      <c r="Q104" s="414"/>
      <c r="R104" s="414"/>
    </row>
    <row r="105" spans="1:18" ht="9.75" customHeight="1" x14ac:dyDescent="0.4">
      <c r="B105" s="414"/>
      <c r="C105" s="414"/>
      <c r="D105" s="590"/>
      <c r="E105" s="591"/>
      <c r="F105" s="591"/>
      <c r="G105" s="591"/>
      <c r="H105" s="599"/>
      <c r="I105" s="418"/>
      <c r="J105" s="578"/>
      <c r="K105" s="589"/>
      <c r="L105" s="414"/>
      <c r="M105" s="414"/>
      <c r="N105" s="414"/>
      <c r="O105" s="414"/>
      <c r="P105" s="414"/>
      <c r="Q105" s="414"/>
      <c r="R105" s="414"/>
    </row>
    <row r="106" spans="1:18" ht="16.5" customHeight="1" x14ac:dyDescent="0.4">
      <c r="B106" s="414"/>
      <c r="C106" s="414"/>
      <c r="D106" s="590"/>
      <c r="E106" s="417"/>
      <c r="F106" s="417"/>
      <c r="G106" s="414"/>
      <c r="H106" s="418"/>
      <c r="I106" s="414"/>
      <c r="J106" s="776"/>
      <c r="K106" s="776"/>
      <c r="L106" s="420"/>
      <c r="M106" s="414"/>
      <c r="N106" s="414"/>
      <c r="O106" s="414"/>
      <c r="P106" s="414"/>
      <c r="Q106" s="414"/>
      <c r="R106" s="414"/>
    </row>
    <row r="107" spans="1:18" ht="9.75" customHeight="1" x14ac:dyDescent="0.4">
      <c r="B107" s="414"/>
      <c r="C107" s="414"/>
      <c r="D107" s="590"/>
      <c r="E107" s="579"/>
      <c r="F107" s="597"/>
      <c r="G107" s="414"/>
      <c r="H107" s="599"/>
      <c r="I107" s="414"/>
      <c r="J107" s="578"/>
      <c r="K107" s="414"/>
      <c r="L107" s="414"/>
      <c r="M107" s="414"/>
      <c r="N107" s="414"/>
      <c r="O107" s="414"/>
      <c r="P107" s="414"/>
      <c r="Q107" s="414"/>
      <c r="R107" s="414"/>
    </row>
    <row r="108" spans="1:18" ht="16.5" customHeight="1" x14ac:dyDescent="0.4">
      <c r="B108" s="414"/>
      <c r="C108" s="414"/>
      <c r="D108" s="590"/>
      <c r="E108" s="777"/>
      <c r="F108" s="777"/>
      <c r="G108" s="777"/>
      <c r="H108" s="420"/>
      <c r="I108" s="418"/>
      <c r="J108" s="776"/>
      <c r="K108" s="776"/>
      <c r="L108" s="420"/>
      <c r="M108" s="414"/>
      <c r="N108" s="414"/>
      <c r="O108" s="414"/>
      <c r="P108" s="414"/>
      <c r="Q108" s="414"/>
      <c r="R108" s="414"/>
    </row>
    <row r="109" spans="1:18" ht="9.75" customHeight="1" x14ac:dyDescent="0.4">
      <c r="B109" s="414"/>
      <c r="C109" s="414"/>
      <c r="D109" s="590"/>
      <c r="E109" s="591"/>
      <c r="F109" s="591"/>
      <c r="G109" s="591"/>
      <c r="H109" s="599"/>
      <c r="I109" s="418"/>
      <c r="J109" s="578"/>
      <c r="K109" s="589"/>
      <c r="L109" s="414"/>
      <c r="M109" s="414"/>
      <c r="N109" s="414"/>
      <c r="O109" s="414"/>
      <c r="P109" s="414"/>
      <c r="Q109" s="414"/>
      <c r="R109" s="414"/>
    </row>
    <row r="110" spans="1:18" ht="16.5" customHeight="1" x14ac:dyDescent="0.4">
      <c r="B110" s="414"/>
      <c r="C110" s="414"/>
      <c r="D110" s="590"/>
      <c r="E110" s="417"/>
      <c r="F110" s="417"/>
      <c r="G110" s="414"/>
      <c r="H110" s="418"/>
      <c r="I110" s="414"/>
      <c r="J110" s="776"/>
      <c r="K110" s="776"/>
      <c r="L110" s="420"/>
      <c r="M110" s="414"/>
      <c r="N110" s="414"/>
      <c r="O110" s="414"/>
      <c r="P110" s="414"/>
      <c r="Q110" s="414"/>
      <c r="R110" s="414"/>
    </row>
    <row r="111" spans="1:18" ht="17.5" customHeight="1" x14ac:dyDescent="0.4">
      <c r="A111" s="581"/>
      <c r="B111" s="414"/>
      <c r="C111" s="585"/>
      <c r="D111" s="587"/>
      <c r="E111" s="414"/>
      <c r="F111" s="414"/>
      <c r="G111" s="414"/>
      <c r="H111" s="414"/>
      <c r="I111" s="414"/>
      <c r="J111" s="414"/>
      <c r="K111" s="414"/>
      <c r="L111" s="420"/>
      <c r="M111" s="414"/>
      <c r="N111" s="414"/>
      <c r="O111" s="414"/>
      <c r="P111" s="414"/>
      <c r="Q111" s="414"/>
      <c r="R111" s="414"/>
    </row>
    <row r="112" spans="1:18" ht="24.75" customHeight="1" x14ac:dyDescent="0.4">
      <c r="B112" s="414"/>
      <c r="C112" s="418"/>
      <c r="D112" s="600"/>
      <c r="E112" s="418"/>
      <c r="F112" s="414"/>
      <c r="G112" s="414"/>
      <c r="H112" s="414"/>
      <c r="I112" s="589"/>
      <c r="J112" s="589"/>
      <c r="K112" s="414"/>
      <c r="L112" s="414"/>
      <c r="M112" s="414"/>
      <c r="N112" s="414"/>
      <c r="O112" s="414"/>
      <c r="P112" s="414"/>
      <c r="Q112" s="414"/>
      <c r="R112" s="414"/>
    </row>
    <row r="113" spans="2:18" ht="15" customHeight="1" x14ac:dyDescent="0.4">
      <c r="B113" s="414"/>
      <c r="C113" s="414"/>
      <c r="D113" s="586"/>
      <c r="E113" s="595"/>
      <c r="F113" s="601"/>
      <c r="G113" s="601"/>
      <c r="H113" s="601"/>
      <c r="I113" s="601"/>
      <c r="J113" s="601"/>
      <c r="K113" s="601"/>
      <c r="L113" s="593"/>
      <c r="M113" s="414"/>
      <c r="N113" s="414"/>
      <c r="O113" s="414"/>
      <c r="P113" s="589"/>
      <c r="Q113" s="414"/>
      <c r="R113" s="414"/>
    </row>
    <row r="114" spans="2:18" ht="16.5" customHeight="1" x14ac:dyDescent="0.4">
      <c r="B114" s="414"/>
      <c r="C114" s="414"/>
      <c r="D114" s="590"/>
      <c r="E114" s="417"/>
      <c r="F114" s="414"/>
      <c r="G114" s="414"/>
      <c r="H114" s="597"/>
      <c r="I114" s="414"/>
      <c r="J114" s="414"/>
      <c r="K114" s="414"/>
      <c r="L114" s="420"/>
      <c r="M114" s="414"/>
      <c r="N114" s="414"/>
      <c r="O114" s="414"/>
      <c r="P114" s="414"/>
      <c r="Q114" s="414"/>
      <c r="R114" s="414"/>
    </row>
    <row r="115" spans="2:18" x14ac:dyDescent="0.4">
      <c r="B115" s="414"/>
      <c r="C115" s="414"/>
      <c r="D115" s="577"/>
      <c r="E115" s="414"/>
      <c r="F115" s="414"/>
      <c r="G115" s="414"/>
      <c r="H115" s="414"/>
      <c r="I115" s="414"/>
      <c r="J115" s="414"/>
      <c r="K115" s="414"/>
      <c r="L115" s="414"/>
      <c r="M115" s="414"/>
      <c r="N115" s="414"/>
      <c r="O115" s="414"/>
      <c r="P115" s="414"/>
      <c r="Q115" s="414"/>
      <c r="R115" s="414"/>
    </row>
    <row r="116" spans="2:18" x14ac:dyDescent="0.4">
      <c r="B116" s="414"/>
      <c r="C116" s="414"/>
      <c r="D116" s="414"/>
      <c r="E116" s="414"/>
      <c r="F116" s="414"/>
      <c r="G116" s="414"/>
      <c r="H116" s="414"/>
      <c r="I116" s="414"/>
      <c r="J116" s="414"/>
      <c r="K116" s="414"/>
      <c r="L116" s="414"/>
      <c r="M116" s="414"/>
      <c r="N116" s="414"/>
      <c r="O116" s="414"/>
      <c r="P116" s="414"/>
      <c r="Q116" s="414"/>
      <c r="R116" s="414"/>
    </row>
    <row r="117" spans="2:18" ht="14.25" customHeight="1" x14ac:dyDescent="0.4">
      <c r="B117" s="414"/>
      <c r="C117" s="414"/>
      <c r="D117" s="414"/>
      <c r="E117" s="414"/>
      <c r="F117" s="414"/>
      <c r="G117" s="414"/>
      <c r="H117" s="414"/>
      <c r="I117" s="414"/>
      <c r="J117" s="414"/>
      <c r="K117" s="414"/>
      <c r="L117" s="414"/>
      <c r="M117" s="414"/>
      <c r="N117" s="414"/>
      <c r="O117" s="414"/>
      <c r="P117" s="414"/>
      <c r="Q117" s="414"/>
      <c r="R117" s="414"/>
    </row>
    <row r="118" spans="2:18" x14ac:dyDescent="0.4">
      <c r="B118" s="414"/>
      <c r="C118" s="414"/>
      <c r="D118" s="414"/>
      <c r="E118" s="414"/>
      <c r="F118" s="414"/>
      <c r="G118" s="414"/>
      <c r="H118" s="579"/>
      <c r="I118" s="579"/>
      <c r="J118" s="778"/>
      <c r="K118" s="778"/>
      <c r="L118" s="778"/>
      <c r="M118" s="778"/>
      <c r="N118" s="778"/>
      <c r="O118" s="778"/>
      <c r="P118" s="778"/>
      <c r="Q118" s="414"/>
      <c r="R118" s="414"/>
    </row>
    <row r="119" spans="2:18" x14ac:dyDescent="0.4">
      <c r="B119" s="414"/>
      <c r="C119" s="414"/>
      <c r="D119" s="414"/>
      <c r="E119" s="414"/>
      <c r="F119" s="414"/>
      <c r="G119" s="414"/>
      <c r="H119" s="414"/>
      <c r="I119" s="414"/>
      <c r="J119" s="414"/>
      <c r="K119" s="414"/>
      <c r="L119" s="414"/>
      <c r="M119" s="414"/>
      <c r="N119" s="414"/>
      <c r="O119" s="414"/>
      <c r="P119" s="414"/>
      <c r="Q119" s="414"/>
      <c r="R119" s="414"/>
    </row>
    <row r="133" spans="10:10" x14ac:dyDescent="0.4">
      <c r="J133" s="54">
        <v>1</v>
      </c>
    </row>
  </sheetData>
  <sheetProtection algorithmName="SHA-512" hashValue="tbApLzSr2ZvOmXLk5yq5S0Z7h8x26iBjI7db9J8njNrPMnzKoTTZhOaUj7FYTuCijG2jeLB+D6wYGqT6VXUYiQ==" saltValue="pj597NxEOMmo2RFk24kVdA==" spinCount="100000" sheet="1" selectLockedCells="1"/>
  <mergeCells count="40">
    <mergeCell ref="E13:J13"/>
    <mergeCell ref="O29:P29"/>
    <mergeCell ref="O31:P31"/>
    <mergeCell ref="L21:M21"/>
    <mergeCell ref="L22:M22"/>
    <mergeCell ref="L23:M23"/>
    <mergeCell ref="L25:M25"/>
    <mergeCell ref="L28:M28"/>
    <mergeCell ref="O22:P22"/>
    <mergeCell ref="O23:P23"/>
    <mergeCell ref="O25:P25"/>
    <mergeCell ref="O21:P21"/>
    <mergeCell ref="L29:M29"/>
    <mergeCell ref="L31:M31"/>
    <mergeCell ref="L5:M5"/>
    <mergeCell ref="L7:M7"/>
    <mergeCell ref="L17:M17"/>
    <mergeCell ref="L19:M19"/>
    <mergeCell ref="L20:M20"/>
    <mergeCell ref="L11:M11"/>
    <mergeCell ref="L13:M13"/>
    <mergeCell ref="E104:G104"/>
    <mergeCell ref="J104:K104"/>
    <mergeCell ref="E92:H92"/>
    <mergeCell ref="I92:J92"/>
    <mergeCell ref="E98:G98"/>
    <mergeCell ref="J98:K98"/>
    <mergeCell ref="J100:K100"/>
    <mergeCell ref="J106:K106"/>
    <mergeCell ref="E108:G108"/>
    <mergeCell ref="J108:K108"/>
    <mergeCell ref="J110:K110"/>
    <mergeCell ref="J118:P118"/>
    <mergeCell ref="O5:P5"/>
    <mergeCell ref="O7:P7"/>
    <mergeCell ref="O17:P17"/>
    <mergeCell ref="O19:P19"/>
    <mergeCell ref="O20:P20"/>
    <mergeCell ref="O11:P11"/>
    <mergeCell ref="O13:P13"/>
  </mergeCells>
  <dataValidations count="1">
    <dataValidation type="whole" allowBlank="1" showInputMessage="1" showErrorMessage="1" error="Achtung, kein gültiger Eintrag!" sqref="L38">
      <formula1>0</formula1>
      <formula2>1000</formula2>
    </dataValidation>
  </dataValidations>
  <pageMargins left="0.7" right="0.7" top="0.75" bottom="0.75" header="0.3" footer="0.3"/>
  <pageSetup paperSize="9" scale="75" orientation="portrait" r:id="rId1"/>
  <rowBreaks count="1" manualBreakCount="1">
    <brk id="68" max="16383" man="1"/>
  </rowBreaks>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showGridLines="0" topLeftCell="C16" zoomScaleNormal="100" zoomScaleSheetLayoutView="70" workbookViewId="0">
      <selection activeCell="H16" sqref="H16"/>
    </sheetView>
  </sheetViews>
  <sheetFormatPr baseColWidth="10" defaultColWidth="11.5546875" defaultRowHeight="12.3" x14ac:dyDescent="0.4"/>
  <cols>
    <col min="1" max="1" width="0" style="54" hidden="1" customWidth="1"/>
    <col min="2" max="2" width="0.5546875" style="54" hidden="1" customWidth="1"/>
    <col min="3" max="3" width="3" style="54" customWidth="1"/>
    <col min="4" max="4" width="4.27734375" style="54" customWidth="1"/>
    <col min="5" max="5" width="7.27734375" style="54" customWidth="1"/>
    <col min="6" max="6" width="6.83203125" style="54" customWidth="1"/>
    <col min="7" max="7" width="9.27734375" style="54" customWidth="1"/>
    <col min="8" max="8" width="16" style="54" customWidth="1"/>
    <col min="9" max="10" width="7.5546875" style="54" customWidth="1"/>
    <col min="11" max="15" width="14.27734375" style="54" customWidth="1"/>
    <col min="16" max="16" width="2.1640625" style="54" customWidth="1"/>
    <col min="17" max="16384" width="11.5546875" style="54"/>
  </cols>
  <sheetData>
    <row r="1" spans="1:16" ht="10.5" customHeight="1" x14ac:dyDescent="0.4">
      <c r="A1" s="327"/>
      <c r="B1" s="328"/>
      <c r="C1" s="157"/>
      <c r="D1" s="158"/>
      <c r="E1" s="158"/>
      <c r="F1" s="158"/>
      <c r="G1" s="158"/>
      <c r="H1" s="158"/>
      <c r="I1" s="158"/>
      <c r="J1" s="158"/>
      <c r="K1" s="158"/>
      <c r="L1" s="158"/>
      <c r="M1" s="158"/>
      <c r="N1" s="158"/>
      <c r="O1" s="158"/>
      <c r="P1" s="165"/>
    </row>
    <row r="2" spans="1:16" ht="33" customHeight="1" thickBot="1" x14ac:dyDescent="0.45">
      <c r="A2" s="329"/>
      <c r="B2" s="330"/>
      <c r="C2" s="166" t="s">
        <v>227</v>
      </c>
      <c r="D2" s="167"/>
      <c r="E2" s="331"/>
      <c r="F2" s="331"/>
      <c r="G2" s="331"/>
      <c r="H2" s="331"/>
      <c r="I2" s="332"/>
      <c r="J2" s="332"/>
      <c r="K2" s="170"/>
      <c r="L2" s="170"/>
      <c r="M2" s="847"/>
      <c r="N2" s="847"/>
      <c r="O2" s="847"/>
      <c r="P2" s="177"/>
    </row>
    <row r="3" spans="1:16" ht="22.5" customHeight="1" x14ac:dyDescent="0.55000000000000004">
      <c r="A3" s="329"/>
      <c r="B3" s="330"/>
      <c r="C3" s="175"/>
      <c r="D3" s="333" t="s">
        <v>212</v>
      </c>
      <c r="E3" s="832" t="s">
        <v>82</v>
      </c>
      <c r="F3" s="832"/>
      <c r="G3" s="214"/>
      <c r="H3" s="194"/>
      <c r="I3" s="866" t="s">
        <v>83</v>
      </c>
      <c r="J3" s="867"/>
      <c r="K3" s="867"/>
      <c r="L3" s="334"/>
      <c r="M3" s="335"/>
      <c r="N3" s="859" t="s">
        <v>83</v>
      </c>
      <c r="O3" s="860"/>
      <c r="P3" s="177"/>
    </row>
    <row r="4" spans="1:16" ht="42" customHeight="1" x14ac:dyDescent="0.4">
      <c r="A4" s="329"/>
      <c r="B4" s="330"/>
      <c r="C4" s="175"/>
      <c r="D4" s="336"/>
      <c r="E4" s="820" t="s">
        <v>145</v>
      </c>
      <c r="F4" s="821"/>
      <c r="G4" s="821"/>
      <c r="H4" s="337" t="s">
        <v>137</v>
      </c>
      <c r="I4" s="425" t="s">
        <v>140</v>
      </c>
      <c r="J4" s="338" t="s">
        <v>139</v>
      </c>
      <c r="K4" s="339" t="s">
        <v>142</v>
      </c>
      <c r="L4" s="425" t="s">
        <v>143</v>
      </c>
      <c r="M4" s="340" t="s">
        <v>137</v>
      </c>
      <c r="N4" s="339" t="s">
        <v>138</v>
      </c>
      <c r="O4" s="341" t="s">
        <v>139</v>
      </c>
      <c r="P4" s="177"/>
    </row>
    <row r="5" spans="1:16" ht="15.75" customHeight="1" x14ac:dyDescent="0.4">
      <c r="A5" s="329"/>
      <c r="B5" s="330"/>
      <c r="C5" s="175"/>
      <c r="D5" s="336"/>
      <c r="E5" s="857" t="s">
        <v>144</v>
      </c>
      <c r="F5" s="858"/>
      <c r="G5" s="858"/>
      <c r="H5" s="342" t="s">
        <v>11</v>
      </c>
      <c r="I5" s="343" t="s">
        <v>141</v>
      </c>
      <c r="J5" s="344" t="s">
        <v>141</v>
      </c>
      <c r="K5" s="345" t="s">
        <v>11</v>
      </c>
      <c r="L5" s="343" t="s">
        <v>11</v>
      </c>
      <c r="M5" s="346" t="s">
        <v>11</v>
      </c>
      <c r="N5" s="345" t="s">
        <v>11</v>
      </c>
      <c r="O5" s="347" t="s">
        <v>11</v>
      </c>
      <c r="P5" s="177"/>
    </row>
    <row r="6" spans="1:16" ht="30" customHeight="1" x14ac:dyDescent="0.4">
      <c r="A6" s="329"/>
      <c r="B6" s="330"/>
      <c r="C6" s="175"/>
      <c r="D6" s="336"/>
      <c r="E6" s="822"/>
      <c r="F6" s="823"/>
      <c r="G6" s="823"/>
      <c r="H6" s="38"/>
      <c r="I6" s="47"/>
      <c r="J6" s="47"/>
      <c r="K6" s="348">
        <f>H6*I6/100</f>
        <v>0</v>
      </c>
      <c r="L6" s="349">
        <f>H6*J6/100</f>
        <v>0</v>
      </c>
      <c r="M6" s="350"/>
      <c r="N6" s="351"/>
      <c r="O6" s="352"/>
      <c r="P6" s="177"/>
    </row>
    <row r="7" spans="1:16" ht="30" customHeight="1" x14ac:dyDescent="0.4">
      <c r="A7" s="329"/>
      <c r="B7" s="330"/>
      <c r="C7" s="175"/>
      <c r="D7" s="336"/>
      <c r="E7" s="822"/>
      <c r="F7" s="823"/>
      <c r="G7" s="823"/>
      <c r="H7" s="38"/>
      <c r="I7" s="35"/>
      <c r="J7" s="35"/>
      <c r="K7" s="348">
        <f>H7*I7/100</f>
        <v>0</v>
      </c>
      <c r="L7" s="349">
        <f>H7*J7/100</f>
        <v>0</v>
      </c>
      <c r="M7" s="353"/>
      <c r="N7" s="354"/>
      <c r="O7" s="355"/>
      <c r="P7" s="177"/>
    </row>
    <row r="8" spans="1:16" ht="30" customHeight="1" x14ac:dyDescent="0.4">
      <c r="A8" s="329"/>
      <c r="B8" s="330"/>
      <c r="C8" s="175"/>
      <c r="D8" s="356"/>
      <c r="E8" s="852" t="s">
        <v>161</v>
      </c>
      <c r="F8" s="853"/>
      <c r="G8" s="854"/>
      <c r="H8" s="38"/>
      <c r="I8" s="357">
        <v>0.5</v>
      </c>
      <c r="J8" s="357">
        <v>1</v>
      </c>
      <c r="K8" s="348">
        <f>H8*I8/100</f>
        <v>0</v>
      </c>
      <c r="L8" s="349">
        <f>H8*J8/100</f>
        <v>0</v>
      </c>
      <c r="M8" s="353"/>
      <c r="N8" s="354"/>
      <c r="O8" s="355"/>
      <c r="P8" s="177"/>
    </row>
    <row r="9" spans="1:16" ht="30" customHeight="1" x14ac:dyDescent="0.4">
      <c r="A9" s="329"/>
      <c r="B9" s="330"/>
      <c r="C9" s="175"/>
      <c r="D9" s="336"/>
      <c r="E9" s="856" t="s">
        <v>196</v>
      </c>
      <c r="F9" s="825"/>
      <c r="G9" s="826"/>
      <c r="H9" s="358">
        <f>IF(AND(Seite2!$C$127=1,Seite2!$I$6&gt;0),ROUNDUP((Seite2!$I$6+Seite2!$I$21)*600,-2),ROUNDDOWN(Seite2!$I$6*600,-2))</f>
        <v>0</v>
      </c>
      <c r="I9" s="359"/>
      <c r="J9" s="359"/>
      <c r="K9" s="348"/>
      <c r="L9" s="349"/>
      <c r="M9" s="353"/>
      <c r="N9" s="354"/>
      <c r="O9" s="355"/>
      <c r="P9" s="177"/>
    </row>
    <row r="10" spans="1:16" ht="30" customHeight="1" x14ac:dyDescent="0.4">
      <c r="A10" s="329"/>
      <c r="B10" s="330"/>
      <c r="C10" s="175"/>
      <c r="D10" s="336"/>
      <c r="E10" s="838" t="s">
        <v>272</v>
      </c>
      <c r="F10" s="839"/>
      <c r="G10" s="840"/>
      <c r="H10" s="358" t="str">
        <f>Seite3!N13</f>
        <v xml:space="preserve"> </v>
      </c>
      <c r="I10" s="359"/>
      <c r="J10" s="359"/>
      <c r="K10" s="348"/>
      <c r="L10" s="349"/>
      <c r="M10" s="353"/>
      <c r="N10" s="354"/>
      <c r="O10" s="355"/>
      <c r="P10" s="177"/>
    </row>
    <row r="11" spans="1:16" ht="30" customHeight="1" x14ac:dyDescent="0.4">
      <c r="A11" s="329"/>
      <c r="B11" s="330"/>
      <c r="C11" s="175"/>
      <c r="D11" s="336"/>
      <c r="E11" s="856" t="s">
        <v>197</v>
      </c>
      <c r="F11" s="836"/>
      <c r="G11" s="837"/>
      <c r="H11" s="358">
        <f>ROUNDDOWN((Seite3!N25*Seite2!I6),-2)</f>
        <v>0</v>
      </c>
      <c r="I11" s="359"/>
      <c r="J11" s="359"/>
      <c r="K11" s="348"/>
      <c r="L11" s="349"/>
      <c r="M11" s="353"/>
      <c r="N11" s="354"/>
      <c r="O11" s="355"/>
      <c r="P11" s="177"/>
    </row>
    <row r="12" spans="1:16" ht="30" customHeight="1" x14ac:dyDescent="0.4">
      <c r="A12" s="329"/>
      <c r="B12" s="330"/>
      <c r="C12" s="175"/>
      <c r="D12" s="336"/>
      <c r="E12" s="824" t="s">
        <v>265</v>
      </c>
      <c r="F12" s="836"/>
      <c r="G12" s="837"/>
      <c r="H12" s="358">
        <f>Seite3!N31</f>
        <v>0</v>
      </c>
      <c r="I12" s="359"/>
      <c r="J12" s="359"/>
      <c r="K12" s="348"/>
      <c r="L12" s="349"/>
      <c r="M12" s="353"/>
      <c r="N12" s="354"/>
      <c r="O12" s="355"/>
      <c r="P12" s="177"/>
    </row>
    <row r="13" spans="1:16" ht="30" customHeight="1" x14ac:dyDescent="0.4">
      <c r="A13" s="329"/>
      <c r="B13" s="330"/>
      <c r="C13" s="360"/>
      <c r="D13" s="336"/>
      <c r="E13" s="752" t="s">
        <v>84</v>
      </c>
      <c r="F13" s="830"/>
      <c r="G13" s="830"/>
      <c r="H13" s="361"/>
      <c r="I13" s="36"/>
      <c r="J13" s="359"/>
      <c r="K13" s="229"/>
      <c r="L13" s="349"/>
      <c r="M13" s="353"/>
      <c r="N13" s="354"/>
      <c r="O13" s="355"/>
      <c r="P13" s="174"/>
    </row>
    <row r="14" spans="1:16" ht="30" customHeight="1" x14ac:dyDescent="0.4">
      <c r="A14" s="329"/>
      <c r="B14" s="330"/>
      <c r="C14" s="175"/>
      <c r="D14" s="336"/>
      <c r="E14" s="831" t="s">
        <v>129</v>
      </c>
      <c r="F14" s="832"/>
      <c r="G14" s="832"/>
      <c r="H14" s="362">
        <f>SUM(H6:H12)</f>
        <v>0</v>
      </c>
      <c r="I14" s="864"/>
      <c r="J14" s="865"/>
      <c r="K14" s="362">
        <f>SUM(K6:K13)</f>
        <v>0</v>
      </c>
      <c r="L14" s="363">
        <f>SUM(L6:L13)</f>
        <v>0</v>
      </c>
      <c r="M14" s="353"/>
      <c r="N14" s="354"/>
      <c r="O14" s="355"/>
      <c r="P14" s="177"/>
    </row>
    <row r="15" spans="1:16" ht="35.25" customHeight="1" x14ac:dyDescent="0.4">
      <c r="A15" s="329"/>
      <c r="B15" s="330"/>
      <c r="C15" s="175"/>
      <c r="D15" s="364" t="s">
        <v>228</v>
      </c>
      <c r="E15" s="365" t="s">
        <v>100</v>
      </c>
      <c r="F15" s="365"/>
      <c r="G15" s="365"/>
      <c r="H15" s="366"/>
      <c r="I15" s="198"/>
      <c r="J15" s="198"/>
      <c r="K15" s="196"/>
      <c r="L15" s="196"/>
      <c r="M15" s="367"/>
      <c r="N15" s="245"/>
      <c r="O15" s="368"/>
      <c r="P15" s="177"/>
    </row>
    <row r="16" spans="1:16" ht="30" customHeight="1" x14ac:dyDescent="0.4">
      <c r="A16" s="329"/>
      <c r="B16" s="330"/>
      <c r="C16" s="175"/>
      <c r="D16" s="369"/>
      <c r="E16" s="827" t="s">
        <v>85</v>
      </c>
      <c r="F16" s="828"/>
      <c r="G16" s="829"/>
      <c r="H16" s="41"/>
      <c r="I16" s="370"/>
      <c r="J16" s="225"/>
      <c r="K16" s="196"/>
      <c r="L16" s="196"/>
      <c r="M16" s="367"/>
      <c r="N16" s="245"/>
      <c r="O16" s="368"/>
      <c r="P16" s="177"/>
    </row>
    <row r="17" spans="1:17" ht="30" customHeight="1" x14ac:dyDescent="0.4">
      <c r="A17" s="329"/>
      <c r="B17" s="330"/>
      <c r="C17" s="175"/>
      <c r="D17" s="369"/>
      <c r="E17" s="861" t="s">
        <v>190</v>
      </c>
      <c r="F17" s="828"/>
      <c r="G17" s="829"/>
      <c r="H17" s="41"/>
      <c r="I17" s="371"/>
      <c r="J17" s="372"/>
      <c r="K17" s="196"/>
      <c r="L17" s="196"/>
      <c r="M17" s="367"/>
      <c r="N17" s="245"/>
      <c r="O17" s="368"/>
      <c r="P17" s="177"/>
    </row>
    <row r="18" spans="1:17" ht="30" customHeight="1" x14ac:dyDescent="0.4">
      <c r="A18" s="329"/>
      <c r="B18" s="330"/>
      <c r="C18" s="175"/>
      <c r="D18" s="369"/>
      <c r="E18" s="824" t="s">
        <v>131</v>
      </c>
      <c r="F18" s="825"/>
      <c r="G18" s="826"/>
      <c r="H18" s="62"/>
      <c r="I18" s="862" t="str">
        <f>IF(Seite2!G52=H22," ","Kosten und Finanzierung stimmen nicht überein!")</f>
        <v xml:space="preserve"> </v>
      </c>
      <c r="J18" s="863"/>
      <c r="K18" s="863"/>
      <c r="L18" s="863"/>
      <c r="M18" s="367"/>
      <c r="N18" s="245"/>
      <c r="O18" s="368"/>
      <c r="P18" s="177"/>
    </row>
    <row r="19" spans="1:17" ht="30" customHeight="1" x14ac:dyDescent="0.4">
      <c r="A19" s="329"/>
      <c r="B19" s="330"/>
      <c r="C19" s="175"/>
      <c r="D19" s="369"/>
      <c r="E19" s="827" t="s">
        <v>86</v>
      </c>
      <c r="F19" s="828"/>
      <c r="G19" s="829"/>
      <c r="H19" s="41"/>
      <c r="I19" s="373"/>
      <c r="J19" s="374"/>
      <c r="K19" s="196"/>
      <c r="L19" s="196"/>
      <c r="M19" s="367"/>
      <c r="N19" s="245"/>
      <c r="O19" s="368"/>
      <c r="P19" s="177"/>
    </row>
    <row r="20" spans="1:17" ht="30" customHeight="1" x14ac:dyDescent="0.4">
      <c r="A20" s="329"/>
      <c r="B20" s="330"/>
      <c r="C20" s="175"/>
      <c r="D20" s="375"/>
      <c r="E20" s="851"/>
      <c r="F20" s="712"/>
      <c r="G20" s="713"/>
      <c r="H20" s="42"/>
      <c r="I20" s="376"/>
      <c r="J20" s="855" t="s">
        <v>118</v>
      </c>
      <c r="K20" s="855"/>
      <c r="L20" s="377" t="str">
        <f>IF(H22&gt;0,H21/H22," ")</f>
        <v xml:space="preserve"> </v>
      </c>
      <c r="M20" s="367"/>
      <c r="N20" s="245"/>
      <c r="O20" s="368"/>
      <c r="P20" s="177"/>
    </row>
    <row r="21" spans="1:17" ht="30" customHeight="1" x14ac:dyDescent="0.4">
      <c r="A21" s="329"/>
      <c r="B21" s="330"/>
      <c r="C21" s="175"/>
      <c r="D21" s="369"/>
      <c r="E21" s="848" t="s">
        <v>87</v>
      </c>
      <c r="F21" s="849"/>
      <c r="G21" s="850"/>
      <c r="H21" s="602">
        <f>SUM(H16:H20)</f>
        <v>0</v>
      </c>
      <c r="I21" s="35"/>
      <c r="J21" s="228"/>
      <c r="K21" s="61">
        <v>0</v>
      </c>
      <c r="L21" s="169"/>
      <c r="M21" s="378"/>
      <c r="N21" s="283"/>
      <c r="O21" s="379"/>
      <c r="P21" s="177"/>
    </row>
    <row r="22" spans="1:17" ht="30" customHeight="1" x14ac:dyDescent="0.4">
      <c r="A22" s="329"/>
      <c r="B22" s="330"/>
      <c r="C22" s="175"/>
      <c r="D22" s="369"/>
      <c r="E22" s="183" t="s">
        <v>88</v>
      </c>
      <c r="F22" s="196"/>
      <c r="G22" s="177"/>
      <c r="H22" s="380">
        <f>H14+H21</f>
        <v>0</v>
      </c>
      <c r="I22" s="834"/>
      <c r="J22" s="835"/>
      <c r="K22" s="381">
        <f>K14+K21</f>
        <v>0</v>
      </c>
      <c r="L22" s="382">
        <f>L14</f>
        <v>0</v>
      </c>
      <c r="M22" s="383"/>
      <c r="N22" s="384"/>
      <c r="O22" s="385"/>
      <c r="P22" s="177"/>
      <c r="Q22" s="432"/>
    </row>
    <row r="23" spans="1:17" ht="4.5" customHeight="1" thickBot="1" x14ac:dyDescent="0.45">
      <c r="A23" s="329"/>
      <c r="B23" s="386"/>
      <c r="C23" s="215"/>
      <c r="D23" s="283"/>
      <c r="E23" s="215"/>
      <c r="F23" s="170"/>
      <c r="G23" s="170"/>
      <c r="H23" s="207"/>
      <c r="I23" s="207"/>
      <c r="J23" s="207"/>
      <c r="K23" s="214"/>
      <c r="L23" s="170"/>
      <c r="M23" s="387"/>
      <c r="N23" s="388"/>
      <c r="O23" s="389"/>
      <c r="P23" s="174"/>
    </row>
    <row r="24" spans="1:17" ht="34.5" customHeight="1" x14ac:dyDescent="0.4">
      <c r="A24" s="329"/>
      <c r="B24" s="330"/>
      <c r="C24" s="166" t="s">
        <v>229</v>
      </c>
      <c r="D24" s="167" t="s">
        <v>109</v>
      </c>
      <c r="E24" s="170"/>
      <c r="F24" s="170"/>
      <c r="G24" s="170"/>
      <c r="H24" s="170"/>
      <c r="I24" s="170"/>
      <c r="J24" s="170"/>
      <c r="K24" s="170"/>
      <c r="L24" s="170"/>
      <c r="M24" s="170"/>
      <c r="N24" s="170"/>
      <c r="O24" s="170"/>
      <c r="P24" s="174"/>
    </row>
    <row r="25" spans="1:17" ht="42" customHeight="1" x14ac:dyDescent="0.4">
      <c r="A25" s="329"/>
      <c r="B25" s="330"/>
      <c r="C25" s="175"/>
      <c r="D25" s="175"/>
      <c r="E25" s="833" t="s">
        <v>112</v>
      </c>
      <c r="F25" s="833"/>
      <c r="G25" s="833"/>
      <c r="H25" s="833"/>
      <c r="I25" s="390"/>
      <c r="J25" s="390" t="s">
        <v>27</v>
      </c>
      <c r="K25" s="197" t="s">
        <v>104</v>
      </c>
      <c r="L25" s="423" t="s">
        <v>130</v>
      </c>
      <c r="M25" s="845" t="s">
        <v>113</v>
      </c>
      <c r="N25" s="845"/>
      <c r="O25" s="845"/>
      <c r="P25" s="177"/>
    </row>
    <row r="26" spans="1:17" ht="3" customHeight="1" x14ac:dyDescent="0.4">
      <c r="A26" s="329"/>
      <c r="B26" s="330"/>
      <c r="C26" s="175"/>
      <c r="D26" s="175"/>
      <c r="E26" s="196"/>
      <c r="F26" s="196"/>
      <c r="G26" s="196"/>
      <c r="H26" s="196"/>
      <c r="I26" s="196"/>
      <c r="J26" s="196"/>
      <c r="K26" s="196"/>
      <c r="L26" s="196"/>
      <c r="M26" s="196"/>
      <c r="N26" s="196"/>
      <c r="O26" s="196"/>
      <c r="P26" s="177"/>
    </row>
    <row r="27" spans="1:17" ht="24" customHeight="1" x14ac:dyDescent="0.4">
      <c r="A27" s="329"/>
      <c r="B27" s="330"/>
      <c r="C27" s="175"/>
      <c r="D27" s="175"/>
      <c r="E27" s="180" t="s">
        <v>106</v>
      </c>
      <c r="F27" s="196"/>
      <c r="G27" s="196"/>
      <c r="H27" s="196"/>
      <c r="I27" s="196"/>
      <c r="J27" s="51"/>
      <c r="K27" s="52"/>
      <c r="L27" s="63"/>
      <c r="M27" s="844"/>
      <c r="N27" s="842"/>
      <c r="O27" s="843"/>
      <c r="P27" s="177"/>
    </row>
    <row r="28" spans="1:17" ht="5.25" customHeight="1" x14ac:dyDescent="0.4">
      <c r="A28" s="329"/>
      <c r="B28" s="330"/>
      <c r="C28" s="175"/>
      <c r="D28" s="175"/>
      <c r="E28" s="196"/>
      <c r="F28" s="196"/>
      <c r="G28" s="196"/>
      <c r="H28" s="196"/>
      <c r="I28" s="196"/>
      <c r="J28" s="196"/>
      <c r="K28" s="196"/>
      <c r="L28" s="430"/>
      <c r="M28" s="196"/>
      <c r="N28" s="196"/>
      <c r="O28" s="196"/>
      <c r="P28" s="177"/>
    </row>
    <row r="29" spans="1:17" ht="24" customHeight="1" x14ac:dyDescent="0.4">
      <c r="A29" s="329"/>
      <c r="B29" s="330"/>
      <c r="C29" s="175"/>
      <c r="D29" s="175"/>
      <c r="E29" s="196" t="s">
        <v>111</v>
      </c>
      <c r="F29" s="196"/>
      <c r="G29" s="196"/>
      <c r="H29" s="196"/>
      <c r="I29" s="196"/>
      <c r="J29" s="51"/>
      <c r="K29" s="52"/>
      <c r="L29" s="391">
        <f>IF(L27&gt;0,L27-0.4,0)</f>
        <v>0</v>
      </c>
      <c r="M29" s="844"/>
      <c r="N29" s="842"/>
      <c r="O29" s="843"/>
      <c r="P29" s="177"/>
    </row>
    <row r="30" spans="1:17" ht="8.1" customHeight="1" x14ac:dyDescent="0.4">
      <c r="A30" s="329"/>
      <c r="B30" s="330"/>
      <c r="C30" s="175"/>
      <c r="D30" s="175"/>
      <c r="E30" s="196"/>
      <c r="F30" s="196"/>
      <c r="G30" s="196"/>
      <c r="H30" s="196"/>
      <c r="I30" s="196"/>
      <c r="J30" s="196"/>
      <c r="K30" s="196"/>
      <c r="L30" s="430"/>
      <c r="M30" s="196"/>
      <c r="N30" s="196"/>
      <c r="O30" s="196"/>
      <c r="P30" s="177"/>
    </row>
    <row r="31" spans="1:17" ht="24" customHeight="1" x14ac:dyDescent="0.4">
      <c r="A31" s="329"/>
      <c r="B31" s="330"/>
      <c r="C31" s="175"/>
      <c r="D31" s="175"/>
      <c r="E31" s="180" t="s">
        <v>105</v>
      </c>
      <c r="F31" s="196"/>
      <c r="G31" s="196"/>
      <c r="H31" s="196"/>
      <c r="I31" s="196"/>
      <c r="J31" s="51"/>
      <c r="K31" s="52"/>
      <c r="L31" s="391">
        <f>IF(L27&gt;0,L27+M39,0)</f>
        <v>0</v>
      </c>
      <c r="M31" s="846"/>
      <c r="N31" s="842"/>
      <c r="O31" s="843"/>
      <c r="P31" s="177"/>
    </row>
    <row r="32" spans="1:17" ht="5.25" customHeight="1" x14ac:dyDescent="0.4">
      <c r="A32" s="329"/>
      <c r="B32" s="330"/>
      <c r="C32" s="175"/>
      <c r="D32" s="175"/>
      <c r="E32" s="196"/>
      <c r="F32" s="196"/>
      <c r="G32" s="196"/>
      <c r="H32" s="196"/>
      <c r="I32" s="196"/>
      <c r="J32" s="196"/>
      <c r="K32" s="196"/>
      <c r="L32" s="430"/>
      <c r="M32" s="392"/>
      <c r="N32" s="196"/>
      <c r="O32" s="196"/>
      <c r="P32" s="177"/>
    </row>
    <row r="33" spans="1:16" ht="24" customHeight="1" x14ac:dyDescent="0.4">
      <c r="A33" s="329"/>
      <c r="B33" s="330"/>
      <c r="C33" s="175"/>
      <c r="D33" s="175"/>
      <c r="E33" s="196" t="s">
        <v>111</v>
      </c>
      <c r="F33" s="196"/>
      <c r="G33" s="196"/>
      <c r="H33" s="196"/>
      <c r="I33" s="196"/>
      <c r="J33" s="51"/>
      <c r="K33" s="52"/>
      <c r="L33" s="391">
        <f>IF(L27&gt;0,L31-0.4,0)</f>
        <v>0</v>
      </c>
      <c r="M33" s="841"/>
      <c r="N33" s="842"/>
      <c r="O33" s="843"/>
      <c r="P33" s="177"/>
    </row>
    <row r="34" spans="1:16" ht="8.1" customHeight="1" x14ac:dyDescent="0.4">
      <c r="A34" s="329"/>
      <c r="B34" s="330"/>
      <c r="C34" s="175"/>
      <c r="D34" s="175"/>
      <c r="E34" s="196"/>
      <c r="F34" s="196"/>
      <c r="G34" s="196"/>
      <c r="H34" s="196"/>
      <c r="I34" s="196"/>
      <c r="J34" s="196"/>
      <c r="K34" s="196"/>
      <c r="L34" s="430"/>
      <c r="M34" s="196"/>
      <c r="N34" s="196"/>
      <c r="O34" s="196"/>
      <c r="P34" s="177"/>
    </row>
    <row r="35" spans="1:16" ht="24" customHeight="1" x14ac:dyDescent="0.4">
      <c r="A35" s="329"/>
      <c r="B35" s="330"/>
      <c r="C35" s="175"/>
      <c r="D35" s="175"/>
      <c r="E35" s="180" t="s">
        <v>107</v>
      </c>
      <c r="F35" s="196"/>
      <c r="G35" s="196"/>
      <c r="H35" s="196"/>
      <c r="I35" s="196"/>
      <c r="J35" s="51"/>
      <c r="K35" s="52"/>
      <c r="L35" s="391">
        <f>IF(L27&gt;0,L27+M39*2,0)</f>
        <v>0</v>
      </c>
      <c r="M35" s="844"/>
      <c r="N35" s="842"/>
      <c r="O35" s="843"/>
      <c r="P35" s="177"/>
    </row>
    <row r="36" spans="1:16" ht="5.25" customHeight="1" x14ac:dyDescent="0.4">
      <c r="A36" s="329"/>
      <c r="B36" s="330"/>
      <c r="C36" s="175"/>
      <c r="D36" s="175"/>
      <c r="E36" s="196"/>
      <c r="F36" s="196"/>
      <c r="G36" s="196"/>
      <c r="H36" s="196"/>
      <c r="I36" s="196"/>
      <c r="J36" s="196"/>
      <c r="K36" s="196"/>
      <c r="L36" s="430"/>
      <c r="M36" s="196"/>
      <c r="N36" s="196"/>
      <c r="O36" s="196"/>
      <c r="P36" s="177"/>
    </row>
    <row r="37" spans="1:16" ht="24" customHeight="1" x14ac:dyDescent="0.4">
      <c r="A37" s="329"/>
      <c r="B37" s="330"/>
      <c r="C37" s="175"/>
      <c r="D37" s="175"/>
      <c r="E37" s="196" t="s">
        <v>111</v>
      </c>
      <c r="F37" s="196"/>
      <c r="G37" s="196"/>
      <c r="H37" s="196"/>
      <c r="I37" s="196"/>
      <c r="J37" s="51"/>
      <c r="K37" s="52"/>
      <c r="L37" s="391">
        <f>IF(L27&gt;0,L35-0.4,0)</f>
        <v>0</v>
      </c>
      <c r="M37" s="844"/>
      <c r="N37" s="842"/>
      <c r="O37" s="843"/>
      <c r="P37" s="177"/>
    </row>
    <row r="38" spans="1:16" ht="3.75" customHeight="1" x14ac:dyDescent="0.4">
      <c r="A38" s="329"/>
      <c r="B38" s="330"/>
      <c r="C38" s="175"/>
      <c r="D38" s="175"/>
      <c r="E38" s="196"/>
      <c r="F38" s="196"/>
      <c r="G38" s="196"/>
      <c r="H38" s="196"/>
      <c r="I38" s="196"/>
      <c r="J38" s="196"/>
      <c r="K38" s="196"/>
      <c r="L38" s="196"/>
      <c r="M38" s="196"/>
      <c r="N38" s="196"/>
      <c r="O38" s="196"/>
      <c r="P38" s="177"/>
    </row>
    <row r="39" spans="1:16" ht="24" customHeight="1" x14ac:dyDescent="0.4">
      <c r="A39" s="329"/>
      <c r="B39" s="330"/>
      <c r="C39" s="175"/>
      <c r="D39" s="175"/>
      <c r="E39" s="180" t="s">
        <v>253</v>
      </c>
      <c r="F39" s="180"/>
      <c r="G39" s="180"/>
      <c r="H39" s="180"/>
      <c r="I39" s="393"/>
      <c r="J39" s="393"/>
      <c r="K39" s="393"/>
      <c r="L39" s="393"/>
      <c r="M39" s="413"/>
      <c r="N39" s="394" t="s">
        <v>254</v>
      </c>
      <c r="O39" s="395"/>
      <c r="P39" s="177"/>
    </row>
    <row r="40" spans="1:16" ht="8.1" customHeight="1" x14ac:dyDescent="0.4">
      <c r="A40" s="329"/>
      <c r="B40" s="330"/>
      <c r="C40" s="215"/>
      <c r="D40" s="175"/>
      <c r="E40" s="170"/>
      <c r="F40" s="170"/>
      <c r="G40" s="170"/>
      <c r="H40" s="170"/>
      <c r="I40" s="170"/>
      <c r="J40" s="170"/>
      <c r="K40" s="170"/>
      <c r="L40" s="170"/>
      <c r="M40" s="170"/>
      <c r="N40" s="170"/>
      <c r="O40" s="170"/>
      <c r="P40" s="174"/>
    </row>
    <row r="41" spans="1:16" ht="24" customHeight="1" x14ac:dyDescent="0.4">
      <c r="A41" s="329"/>
      <c r="B41" s="330"/>
      <c r="C41" s="396" t="s">
        <v>230</v>
      </c>
      <c r="D41" s="190"/>
      <c r="E41" s="286"/>
      <c r="F41" s="214"/>
      <c r="G41" s="214"/>
      <c r="H41" s="397"/>
      <c r="I41" s="214"/>
      <c r="J41" s="286"/>
      <c r="K41" s="398"/>
      <c r="L41" s="214"/>
      <c r="M41" s="399"/>
      <c r="N41" s="214"/>
      <c r="O41" s="214"/>
      <c r="P41" s="194"/>
    </row>
    <row r="42" spans="1:16" ht="3" customHeight="1" thickBot="1" x14ac:dyDescent="0.45">
      <c r="A42" s="329"/>
      <c r="B42" s="330"/>
      <c r="C42" s="166"/>
      <c r="D42" s="187"/>
      <c r="E42" s="180"/>
      <c r="F42" s="196"/>
      <c r="G42" s="196"/>
      <c r="H42" s="400"/>
      <c r="I42" s="196"/>
      <c r="J42" s="180"/>
      <c r="K42" s="401"/>
      <c r="L42" s="196"/>
      <c r="M42" s="402"/>
      <c r="N42" s="196"/>
      <c r="O42" s="196"/>
      <c r="P42" s="177"/>
    </row>
    <row r="43" spans="1:16" ht="20.25" customHeight="1" x14ac:dyDescent="0.4">
      <c r="A43" s="329"/>
      <c r="B43" s="330"/>
      <c r="C43" s="175"/>
      <c r="D43" s="403" t="s">
        <v>114</v>
      </c>
      <c r="E43" s="180" t="s">
        <v>89</v>
      </c>
      <c r="F43" s="196"/>
      <c r="G43" s="196"/>
      <c r="H43" s="196"/>
      <c r="I43" s="196"/>
      <c r="J43" s="196"/>
      <c r="K43" s="196"/>
      <c r="L43" s="196"/>
      <c r="M43" s="196"/>
      <c r="N43" s="404" t="s">
        <v>11</v>
      </c>
      <c r="O43" s="405" t="s">
        <v>11</v>
      </c>
      <c r="P43" s="177"/>
    </row>
    <row r="44" spans="1:16" ht="20.25" customHeight="1" x14ac:dyDescent="0.4">
      <c r="A44" s="329"/>
      <c r="B44" s="330"/>
      <c r="C44" s="175"/>
      <c r="D44" s="403"/>
      <c r="E44" s="298" t="s">
        <v>181</v>
      </c>
      <c r="F44" s="196"/>
      <c r="G44" s="196"/>
      <c r="H44" s="196"/>
      <c r="I44" s="196"/>
      <c r="J44" s="196"/>
      <c r="K44" s="196"/>
      <c r="L44" s="196"/>
      <c r="M44" s="196"/>
      <c r="N44" s="406">
        <f>K22</f>
        <v>0</v>
      </c>
      <c r="O44" s="426"/>
      <c r="P44" s="177"/>
    </row>
    <row r="45" spans="1:16" ht="20.25" customHeight="1" x14ac:dyDescent="0.4">
      <c r="A45" s="329"/>
      <c r="B45" s="330"/>
      <c r="C45" s="175"/>
      <c r="D45" s="403"/>
      <c r="E45" s="407" t="s">
        <v>184</v>
      </c>
      <c r="F45" s="408"/>
      <c r="G45" s="408"/>
      <c r="H45" s="408"/>
      <c r="I45" s="408"/>
      <c r="J45" s="408"/>
      <c r="K45" s="196"/>
      <c r="L45" s="196"/>
      <c r="M45" s="196"/>
      <c r="N45" s="230">
        <f>(Seite2!G52-(Seite2!G40+Seite2!G41))*0.0125</f>
        <v>0</v>
      </c>
      <c r="O45" s="409"/>
      <c r="P45" s="177"/>
    </row>
    <row r="46" spans="1:16" ht="3.75" customHeight="1" x14ac:dyDescent="0.4">
      <c r="A46" s="329"/>
      <c r="B46" s="330"/>
      <c r="C46" s="175"/>
      <c r="D46" s="403"/>
      <c r="E46" s="202"/>
      <c r="F46" s="196"/>
      <c r="G46" s="196"/>
      <c r="H46" s="196"/>
      <c r="I46" s="196"/>
      <c r="J46" s="196"/>
      <c r="K46" s="196"/>
      <c r="L46" s="196"/>
      <c r="M46" s="196"/>
      <c r="N46" s="810">
        <f>I47*20</f>
        <v>0</v>
      </c>
      <c r="O46" s="812"/>
      <c r="P46" s="177"/>
    </row>
    <row r="47" spans="1:16" ht="20.25" customHeight="1" x14ac:dyDescent="0.4">
      <c r="A47" s="329"/>
      <c r="B47" s="330"/>
      <c r="C47" s="175"/>
      <c r="D47" s="403"/>
      <c r="E47" s="815" t="s">
        <v>147</v>
      </c>
      <c r="F47" s="815"/>
      <c r="G47" s="815"/>
      <c r="H47" s="815"/>
      <c r="I47" s="816">
        <f>Seite2!I23</f>
        <v>0</v>
      </c>
      <c r="J47" s="817"/>
      <c r="K47" s="410" t="s">
        <v>194</v>
      </c>
      <c r="L47" s="196"/>
      <c r="M47" s="196"/>
      <c r="N47" s="811"/>
      <c r="O47" s="814"/>
      <c r="P47" s="177"/>
    </row>
    <row r="48" spans="1:16" ht="3" customHeight="1" x14ac:dyDescent="0.4">
      <c r="A48" s="329"/>
      <c r="B48" s="330"/>
      <c r="C48" s="175"/>
      <c r="D48" s="403"/>
      <c r="E48" s="424"/>
      <c r="F48" s="424"/>
      <c r="G48" s="424"/>
      <c r="H48" s="424"/>
      <c r="I48" s="197"/>
      <c r="J48" s="197"/>
      <c r="K48" s="196"/>
      <c r="L48" s="196"/>
      <c r="M48" s="196"/>
      <c r="N48" s="810">
        <f>I49*125</f>
        <v>0</v>
      </c>
      <c r="O48" s="812"/>
      <c r="P48" s="177"/>
    </row>
    <row r="49" spans="1:16" ht="20.25" customHeight="1" x14ac:dyDescent="0.4">
      <c r="A49" s="329"/>
      <c r="B49" s="330"/>
      <c r="C49" s="175"/>
      <c r="D49" s="403"/>
      <c r="E49" s="301" t="s">
        <v>146</v>
      </c>
      <c r="F49" s="196"/>
      <c r="G49" s="196"/>
      <c r="H49" s="196"/>
      <c r="I49" s="818">
        <f>Seite2!E28</f>
        <v>0</v>
      </c>
      <c r="J49" s="819"/>
      <c r="K49" s="301" t="s">
        <v>195</v>
      </c>
      <c r="L49" s="196"/>
      <c r="M49" s="196"/>
      <c r="N49" s="811"/>
      <c r="O49" s="814"/>
      <c r="P49" s="177"/>
    </row>
    <row r="50" spans="1:16" ht="3.75" customHeight="1" x14ac:dyDescent="0.4">
      <c r="A50" s="329"/>
      <c r="B50" s="330"/>
      <c r="C50" s="175"/>
      <c r="D50" s="403"/>
      <c r="E50" s="301"/>
      <c r="F50" s="196"/>
      <c r="G50" s="196"/>
      <c r="H50" s="196"/>
      <c r="I50" s="197"/>
      <c r="J50" s="197"/>
      <c r="K50" s="196"/>
      <c r="L50" s="196"/>
      <c r="M50" s="196"/>
      <c r="N50" s="810">
        <f>SUM(N44:N49)</f>
        <v>0</v>
      </c>
      <c r="O50" s="812"/>
      <c r="P50" s="177"/>
    </row>
    <row r="51" spans="1:16" ht="20.25" customHeight="1" thickBot="1" x14ac:dyDescent="0.45">
      <c r="A51" s="329"/>
      <c r="B51" s="330"/>
      <c r="C51" s="175"/>
      <c r="D51" s="403"/>
      <c r="E51" s="201" t="s">
        <v>90</v>
      </c>
      <c r="F51" s="196"/>
      <c r="G51" s="196"/>
      <c r="H51" s="196"/>
      <c r="I51" s="197"/>
      <c r="J51" s="197"/>
      <c r="K51" s="196"/>
      <c r="L51" s="196"/>
      <c r="M51" s="196"/>
      <c r="N51" s="811"/>
      <c r="O51" s="813"/>
      <c r="P51" s="177"/>
    </row>
    <row r="52" spans="1:16" ht="24" customHeight="1" x14ac:dyDescent="0.4">
      <c r="A52" s="411"/>
      <c r="B52" s="386"/>
      <c r="C52" s="215"/>
      <c r="D52" s="215"/>
      <c r="E52" s="412" t="s">
        <v>185</v>
      </c>
      <c r="F52" s="170"/>
      <c r="G52" s="170"/>
      <c r="H52" s="170"/>
      <c r="I52" s="170"/>
      <c r="J52" s="170"/>
      <c r="K52" s="170"/>
      <c r="L52" s="170"/>
      <c r="M52" s="170"/>
      <c r="N52" s="170"/>
      <c r="O52" s="170"/>
      <c r="P52" s="174"/>
    </row>
    <row r="53" spans="1:16" ht="22.5" customHeight="1" x14ac:dyDescent="0.4"/>
    <row r="54" spans="1:16" ht="3.75" customHeight="1" x14ac:dyDescent="0.4"/>
    <row r="55" spans="1:16" ht="8.25" hidden="1" customHeight="1" x14ac:dyDescent="0.4"/>
    <row r="56" spans="1:16" ht="24.75" customHeight="1" x14ac:dyDescent="0.4"/>
    <row r="57" spans="1:16" ht="15" customHeight="1" x14ac:dyDescent="0.4"/>
    <row r="58" spans="1:16" ht="16.5" customHeight="1" x14ac:dyDescent="0.4"/>
    <row r="59" spans="1:16" ht="16.5" customHeight="1" x14ac:dyDescent="0.4"/>
    <row r="60" spans="1:16" ht="16.5" customHeight="1" x14ac:dyDescent="0.4"/>
    <row r="63" spans="1:16" ht="14.25" customHeight="1" x14ac:dyDescent="0.4"/>
  </sheetData>
  <sheetProtection algorithmName="SHA-512" hashValue="oTW5Fig4AtwcwG30GotxrOQ6ZhMzRcUJde/YjoWA0IRDc55N5OXglLTsPMoHEAh0H/xzs2nkbkXucJQfpZ7/XQ==" saltValue="HqelPEBrbBtddpU8UvQIgA==" spinCount="100000" sheet="1" selectLockedCells="1"/>
  <mergeCells count="42">
    <mergeCell ref="M2:O2"/>
    <mergeCell ref="E21:G21"/>
    <mergeCell ref="E20:G20"/>
    <mergeCell ref="E7:G7"/>
    <mergeCell ref="E8:G8"/>
    <mergeCell ref="J20:K20"/>
    <mergeCell ref="E9:G9"/>
    <mergeCell ref="E5:G5"/>
    <mergeCell ref="N3:O3"/>
    <mergeCell ref="E3:F3"/>
    <mergeCell ref="E17:G17"/>
    <mergeCell ref="I18:L18"/>
    <mergeCell ref="I14:J14"/>
    <mergeCell ref="I3:K3"/>
    <mergeCell ref="E11:G11"/>
    <mergeCell ref="M33:O33"/>
    <mergeCell ref="M35:O35"/>
    <mergeCell ref="M37:O37"/>
    <mergeCell ref="M25:O25"/>
    <mergeCell ref="M31:O31"/>
    <mergeCell ref="M29:O29"/>
    <mergeCell ref="M27:O27"/>
    <mergeCell ref="E47:H47"/>
    <mergeCell ref="I47:J47"/>
    <mergeCell ref="I49:J49"/>
    <mergeCell ref="E4:G4"/>
    <mergeCell ref="E6:G6"/>
    <mergeCell ref="E18:G18"/>
    <mergeCell ref="E19:G19"/>
    <mergeCell ref="E13:G13"/>
    <mergeCell ref="E14:G14"/>
    <mergeCell ref="E16:G16"/>
    <mergeCell ref="E25:H25"/>
    <mergeCell ref="I22:J22"/>
    <mergeCell ref="E12:G12"/>
    <mergeCell ref="E10:G10"/>
    <mergeCell ref="N50:N51"/>
    <mergeCell ref="O50:O51"/>
    <mergeCell ref="N46:N47"/>
    <mergeCell ref="O46:O47"/>
    <mergeCell ref="N48:N49"/>
    <mergeCell ref="O48:O49"/>
  </mergeCells>
  <phoneticPr fontId="3" type="noConversion"/>
  <pageMargins left="0.7" right="0.7" top="0.75" bottom="0.75" header="0.3" footer="0.3"/>
  <pageSetup paperSize="9" scale="66" orientation="portrait" r:id="rId1"/>
  <headerFooter alignWithMargins="0"/>
  <rowBreaks count="1" manualBreakCount="1">
    <brk id="54" min="1"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showGridLines="0" topLeftCell="B25" zoomScaleNormal="100" zoomScaleSheetLayoutView="75" workbookViewId="0">
      <selection activeCell="J35" sqref="J35:K35"/>
    </sheetView>
  </sheetViews>
  <sheetFormatPr baseColWidth="10" defaultRowHeight="12.3" x14ac:dyDescent="0.4"/>
  <cols>
    <col min="1" max="1" width="0" hidden="1" customWidth="1"/>
    <col min="2" max="2" width="0.5546875" customWidth="1"/>
    <col min="3" max="3" width="3.27734375" customWidth="1"/>
    <col min="4" max="4" width="7.1640625" customWidth="1"/>
    <col min="5" max="5" width="7.27734375" customWidth="1"/>
    <col min="6" max="6" width="6.83203125" customWidth="1"/>
    <col min="7" max="7" width="8" customWidth="1"/>
    <col min="8" max="8" width="10.71875" customWidth="1"/>
    <col min="9" max="9" width="4.1640625" customWidth="1"/>
    <col min="10" max="10" width="3.1640625" customWidth="1"/>
    <col min="11" max="11" width="10" customWidth="1"/>
    <col min="12" max="12" width="12.27734375" customWidth="1"/>
    <col min="13" max="13" width="0.44140625" customWidth="1"/>
    <col min="14" max="14" width="11.1640625" customWidth="1"/>
    <col min="15" max="16" width="11.71875" customWidth="1"/>
    <col min="17" max="17" width="0.5546875" customWidth="1"/>
  </cols>
  <sheetData>
    <row r="1" spans="1:17" ht="6.75" customHeight="1" x14ac:dyDescent="0.4">
      <c r="A1" s="31"/>
      <c r="B1" s="92"/>
      <c r="C1" s="104"/>
      <c r="D1" s="92"/>
      <c r="E1" s="101"/>
      <c r="F1" s="101"/>
      <c r="G1" s="101"/>
      <c r="H1" s="101"/>
      <c r="I1" s="101"/>
      <c r="J1" s="101"/>
      <c r="K1" s="66"/>
      <c r="L1" s="66"/>
      <c r="M1" s="66"/>
      <c r="N1" s="66"/>
      <c r="O1" s="66"/>
      <c r="P1" s="66"/>
      <c r="Q1" s="67"/>
    </row>
    <row r="2" spans="1:17" ht="26.25" customHeight="1" thickBot="1" x14ac:dyDescent="0.45">
      <c r="A2" s="31"/>
      <c r="B2" s="68"/>
      <c r="C2" s="70"/>
      <c r="D2" s="105" t="s">
        <v>115</v>
      </c>
      <c r="E2" s="106" t="s">
        <v>91</v>
      </c>
      <c r="F2" s="107"/>
      <c r="G2" s="89"/>
      <c r="H2" s="89"/>
      <c r="I2" s="89"/>
      <c r="J2" s="89"/>
      <c r="K2" s="79"/>
      <c r="L2" s="79"/>
      <c r="M2" s="79"/>
      <c r="N2" s="88"/>
      <c r="O2" s="88"/>
      <c r="P2" s="88"/>
      <c r="Q2" s="69"/>
    </row>
    <row r="3" spans="1:17" ht="27" customHeight="1" x14ac:dyDescent="0.4">
      <c r="A3" s="31"/>
      <c r="B3" s="68"/>
      <c r="C3" s="70"/>
      <c r="D3" s="253" t="s">
        <v>231</v>
      </c>
      <c r="E3" s="108" t="s">
        <v>92</v>
      </c>
      <c r="F3" s="108"/>
      <c r="G3" s="108"/>
      <c r="H3" s="108"/>
      <c r="I3" s="108"/>
      <c r="J3" s="108"/>
      <c r="K3" s="108"/>
      <c r="L3" s="109"/>
      <c r="M3" s="88"/>
      <c r="N3" s="110"/>
      <c r="O3" s="111"/>
      <c r="P3" s="112"/>
      <c r="Q3" s="69"/>
    </row>
    <row r="4" spans="1:17" ht="15" customHeight="1" x14ac:dyDescent="0.4">
      <c r="A4" s="31"/>
      <c r="B4" s="68"/>
      <c r="C4" s="70"/>
      <c r="D4" s="113"/>
      <c r="E4" s="91"/>
      <c r="F4" s="114"/>
      <c r="G4" s="70"/>
      <c r="H4" s="115" t="s">
        <v>41</v>
      </c>
      <c r="I4" s="70"/>
      <c r="J4" s="93" t="s">
        <v>94</v>
      </c>
      <c r="K4" s="70"/>
      <c r="L4" s="116" t="s">
        <v>11</v>
      </c>
      <c r="M4" s="88"/>
      <c r="N4" s="117" t="s">
        <v>41</v>
      </c>
      <c r="O4" s="93" t="s">
        <v>94</v>
      </c>
      <c r="P4" s="118" t="s">
        <v>11</v>
      </c>
      <c r="Q4" s="69"/>
    </row>
    <row r="5" spans="1:17" ht="24" customHeight="1" x14ac:dyDescent="0.4">
      <c r="A5" s="31"/>
      <c r="B5" s="68"/>
      <c r="C5" s="70"/>
      <c r="D5" s="146"/>
      <c r="E5" s="868" t="s">
        <v>106</v>
      </c>
      <c r="F5" s="868"/>
      <c r="G5" s="869"/>
      <c r="H5" s="233">
        <f>Seite4!K27</f>
        <v>0</v>
      </c>
      <c r="I5" s="152"/>
      <c r="J5" s="870">
        <f>Seite4!L27</f>
        <v>0</v>
      </c>
      <c r="K5" s="871"/>
      <c r="L5" s="232">
        <f>H5*J5*12</f>
        <v>0</v>
      </c>
      <c r="M5" s="68"/>
      <c r="N5" s="94"/>
      <c r="O5" s="95"/>
      <c r="P5" s="119"/>
      <c r="Q5" s="69"/>
    </row>
    <row r="6" spans="1:17" ht="6" customHeight="1" x14ac:dyDescent="0.4">
      <c r="A6" s="31"/>
      <c r="B6" s="68"/>
      <c r="C6" s="70"/>
      <c r="D6" s="146"/>
      <c r="E6" s="103"/>
      <c r="F6" s="103"/>
      <c r="G6" s="103"/>
      <c r="H6" s="153"/>
      <c r="I6" s="154"/>
      <c r="J6" s="153"/>
      <c r="K6" s="153"/>
      <c r="L6" s="143"/>
      <c r="M6" s="88"/>
      <c r="N6" s="120"/>
      <c r="O6" s="82"/>
      <c r="P6" s="96"/>
      <c r="Q6" s="69"/>
    </row>
    <row r="7" spans="1:17" ht="24" customHeight="1" x14ac:dyDescent="0.4">
      <c r="A7" s="31"/>
      <c r="B7" s="68"/>
      <c r="C7" s="70"/>
      <c r="D7" s="146"/>
      <c r="E7" s="876" t="s">
        <v>111</v>
      </c>
      <c r="F7" s="876"/>
      <c r="G7" s="876"/>
      <c r="H7" s="233">
        <f>Seite4!K29</f>
        <v>0</v>
      </c>
      <c r="I7" s="154"/>
      <c r="J7" s="870">
        <f>Seite4!L29</f>
        <v>0</v>
      </c>
      <c r="K7" s="875"/>
      <c r="L7" s="231">
        <f>H7*J7*12</f>
        <v>0</v>
      </c>
      <c r="M7" s="88"/>
      <c r="N7" s="120"/>
      <c r="O7" s="95"/>
      <c r="P7" s="96"/>
      <c r="Q7" s="69"/>
    </row>
    <row r="8" spans="1:17" ht="6" customHeight="1" x14ac:dyDescent="0.4">
      <c r="A8" s="31"/>
      <c r="B8" s="68"/>
      <c r="C8" s="70"/>
      <c r="D8" s="146"/>
      <c r="E8" s="103"/>
      <c r="F8" s="103"/>
      <c r="G8" s="103"/>
      <c r="H8" s="153"/>
      <c r="I8" s="154"/>
      <c r="J8" s="153"/>
      <c r="K8" s="153"/>
      <c r="L8" s="143"/>
      <c r="M8" s="88"/>
      <c r="N8" s="120"/>
      <c r="O8" s="82"/>
      <c r="P8" s="96"/>
      <c r="Q8" s="69"/>
    </row>
    <row r="9" spans="1:17" ht="24" customHeight="1" x14ac:dyDescent="0.4">
      <c r="A9" s="31"/>
      <c r="B9" s="68"/>
      <c r="C9" s="70"/>
      <c r="D9" s="146"/>
      <c r="E9" s="147" t="s">
        <v>105</v>
      </c>
      <c r="F9" s="103"/>
      <c r="G9" s="103"/>
      <c r="H9" s="233">
        <f>Seite4!K31</f>
        <v>0</v>
      </c>
      <c r="I9" s="154"/>
      <c r="J9" s="870">
        <f>Seite4!L31</f>
        <v>0</v>
      </c>
      <c r="K9" s="875"/>
      <c r="L9" s="231">
        <f>H9*J9*12</f>
        <v>0</v>
      </c>
      <c r="M9" s="88"/>
      <c r="N9" s="120"/>
      <c r="O9" s="95"/>
      <c r="P9" s="96"/>
      <c r="Q9" s="69"/>
    </row>
    <row r="10" spans="1:17" ht="6" customHeight="1" x14ac:dyDescent="0.4">
      <c r="A10" s="31"/>
      <c r="B10" s="68"/>
      <c r="C10" s="70"/>
      <c r="D10" s="146"/>
      <c r="E10" s="103"/>
      <c r="F10" s="103"/>
      <c r="G10" s="103"/>
      <c r="H10" s="153"/>
      <c r="I10" s="154"/>
      <c r="J10" s="153"/>
      <c r="K10" s="153"/>
      <c r="L10" s="143"/>
      <c r="M10" s="88"/>
      <c r="N10" s="120"/>
      <c r="O10" s="82"/>
      <c r="P10" s="96"/>
      <c r="Q10" s="69"/>
    </row>
    <row r="11" spans="1:17" ht="24" customHeight="1" x14ac:dyDescent="0.4">
      <c r="A11" s="31"/>
      <c r="B11" s="68"/>
      <c r="C11" s="70"/>
      <c r="D11" s="146"/>
      <c r="E11" s="876" t="s">
        <v>111</v>
      </c>
      <c r="F11" s="876"/>
      <c r="G11" s="876"/>
      <c r="H11" s="233">
        <f>Seite4!K33</f>
        <v>0</v>
      </c>
      <c r="I11" s="154"/>
      <c r="J11" s="870">
        <f>Seite4!L33</f>
        <v>0</v>
      </c>
      <c r="K11" s="875"/>
      <c r="L11" s="231">
        <f>H11*J11*12</f>
        <v>0</v>
      </c>
      <c r="M11" s="88"/>
      <c r="N11" s="120"/>
      <c r="O11" s="95"/>
      <c r="P11" s="96"/>
      <c r="Q11" s="69"/>
    </row>
    <row r="12" spans="1:17" ht="6" customHeight="1" x14ac:dyDescent="0.4">
      <c r="A12" s="31"/>
      <c r="B12" s="68"/>
      <c r="C12" s="70"/>
      <c r="D12" s="146"/>
      <c r="E12" s="103"/>
      <c r="F12" s="103"/>
      <c r="G12" s="103"/>
      <c r="H12" s="153"/>
      <c r="I12" s="154"/>
      <c r="J12" s="153"/>
      <c r="K12" s="153"/>
      <c r="L12" s="143"/>
      <c r="M12" s="88"/>
      <c r="N12" s="120"/>
      <c r="O12" s="82"/>
      <c r="P12" s="96"/>
      <c r="Q12" s="69"/>
    </row>
    <row r="13" spans="1:17" ht="24" customHeight="1" x14ac:dyDescent="0.4">
      <c r="A13" s="31"/>
      <c r="B13" s="68"/>
      <c r="C13" s="70"/>
      <c r="D13" s="146"/>
      <c r="E13" s="147" t="s">
        <v>107</v>
      </c>
      <c r="F13" s="103"/>
      <c r="G13" s="103"/>
      <c r="H13" s="233">
        <f>Seite4!K35</f>
        <v>0</v>
      </c>
      <c r="I13" s="154"/>
      <c r="J13" s="870">
        <f>Seite4!L35</f>
        <v>0</v>
      </c>
      <c r="K13" s="875"/>
      <c r="L13" s="231">
        <f>H13*J13*12</f>
        <v>0</v>
      </c>
      <c r="M13" s="88"/>
      <c r="N13" s="120"/>
      <c r="O13" s="95"/>
      <c r="P13" s="96"/>
      <c r="Q13" s="69"/>
    </row>
    <row r="14" spans="1:17" ht="6" customHeight="1" x14ac:dyDescent="0.4">
      <c r="A14" s="31"/>
      <c r="B14" s="68"/>
      <c r="C14" s="70"/>
      <c r="D14" s="146"/>
      <c r="E14" s="103"/>
      <c r="F14" s="103"/>
      <c r="G14" s="103"/>
      <c r="H14" s="153"/>
      <c r="I14" s="154"/>
      <c r="J14" s="153"/>
      <c r="K14" s="153"/>
      <c r="L14" s="143"/>
      <c r="M14" s="88"/>
      <c r="N14" s="120"/>
      <c r="O14" s="82"/>
      <c r="P14" s="96"/>
      <c r="Q14" s="69"/>
    </row>
    <row r="15" spans="1:17" ht="24" customHeight="1" x14ac:dyDescent="0.4">
      <c r="A15" s="31"/>
      <c r="B15" s="68"/>
      <c r="C15" s="70"/>
      <c r="D15" s="146"/>
      <c r="E15" s="876" t="s">
        <v>111</v>
      </c>
      <c r="F15" s="876"/>
      <c r="G15" s="876"/>
      <c r="H15" s="233">
        <f>Seite4!K37</f>
        <v>0</v>
      </c>
      <c r="I15" s="154"/>
      <c r="J15" s="870">
        <f>Seite4!L37</f>
        <v>0</v>
      </c>
      <c r="K15" s="875"/>
      <c r="L15" s="231">
        <f>H15*J15*12</f>
        <v>0</v>
      </c>
      <c r="M15" s="88"/>
      <c r="N15" s="120"/>
      <c r="O15" s="95"/>
      <c r="P15" s="96"/>
      <c r="Q15" s="69"/>
    </row>
    <row r="16" spans="1:17" ht="4.5" customHeight="1" x14ac:dyDescent="0.4">
      <c r="A16" s="31"/>
      <c r="B16" s="68"/>
      <c r="C16" s="88"/>
      <c r="D16" s="136"/>
      <c r="E16" s="83"/>
      <c r="F16" s="83"/>
      <c r="G16" s="88"/>
      <c r="H16" s="72"/>
      <c r="I16" s="70"/>
      <c r="J16" s="137"/>
      <c r="K16" s="137"/>
      <c r="L16" s="145"/>
      <c r="M16" s="88"/>
      <c r="N16" s="121"/>
      <c r="O16" s="88"/>
      <c r="P16" s="98"/>
      <c r="Q16" s="69"/>
    </row>
    <row r="17" spans="1:17" ht="24" customHeight="1" x14ac:dyDescent="0.4">
      <c r="A17" s="31"/>
      <c r="B17" s="68"/>
      <c r="C17" s="88"/>
      <c r="D17" s="136" t="s">
        <v>232</v>
      </c>
      <c r="E17" s="102" t="s">
        <v>169</v>
      </c>
      <c r="F17" s="83"/>
      <c r="G17" s="88"/>
      <c r="H17" s="63"/>
      <c r="I17" s="70"/>
      <c r="J17" s="872"/>
      <c r="K17" s="873"/>
      <c r="L17" s="231">
        <f>H17*J17*12</f>
        <v>0</v>
      </c>
      <c r="M17" s="88"/>
      <c r="N17" s="94"/>
      <c r="O17" s="95"/>
      <c r="P17" s="119"/>
      <c r="Q17" s="69"/>
    </row>
    <row r="18" spans="1:17" ht="6" customHeight="1" x14ac:dyDescent="0.4">
      <c r="A18" s="31"/>
      <c r="B18" s="68"/>
      <c r="C18" s="88"/>
      <c r="D18" s="136"/>
      <c r="E18" s="83"/>
      <c r="F18" s="83"/>
      <c r="G18" s="88"/>
      <c r="H18" s="72"/>
      <c r="I18" s="70"/>
      <c r="J18" s="137"/>
      <c r="K18" s="137"/>
      <c r="L18" s="138"/>
      <c r="M18" s="88"/>
      <c r="N18" s="121"/>
      <c r="O18" s="88"/>
      <c r="P18" s="98"/>
      <c r="Q18" s="69"/>
    </row>
    <row r="19" spans="1:17" ht="12" customHeight="1" x14ac:dyDescent="0.4">
      <c r="A19" s="31"/>
      <c r="B19" s="68"/>
      <c r="C19" s="70"/>
      <c r="D19" s="136"/>
      <c r="E19" s="86"/>
      <c r="F19" s="86"/>
      <c r="G19" s="86"/>
      <c r="H19" s="115" t="s">
        <v>27</v>
      </c>
      <c r="I19" s="72"/>
      <c r="J19" s="93" t="s">
        <v>95</v>
      </c>
      <c r="K19" s="71"/>
      <c r="L19" s="79"/>
      <c r="M19" s="88"/>
      <c r="N19" s="117" t="s">
        <v>27</v>
      </c>
      <c r="O19" s="93" t="s">
        <v>95</v>
      </c>
      <c r="P19" s="98"/>
      <c r="Q19" s="69"/>
    </row>
    <row r="20" spans="1:17" ht="24" customHeight="1" x14ac:dyDescent="0.4">
      <c r="A20" s="31"/>
      <c r="B20" s="68"/>
      <c r="C20" s="70"/>
      <c r="D20" s="136" t="s">
        <v>233</v>
      </c>
      <c r="E20" s="102" t="s">
        <v>72</v>
      </c>
      <c r="F20" s="83"/>
      <c r="G20" s="70"/>
      <c r="H20" s="45"/>
      <c r="I20" s="149"/>
      <c r="J20" s="872"/>
      <c r="K20" s="873"/>
      <c r="L20" s="234">
        <f>H20*J20*12</f>
        <v>0</v>
      </c>
      <c r="M20" s="68"/>
      <c r="N20" s="94"/>
      <c r="O20" s="95"/>
      <c r="P20" s="119"/>
      <c r="Q20" s="69"/>
    </row>
    <row r="21" spans="1:17" ht="6" customHeight="1" x14ac:dyDescent="0.4">
      <c r="A21" s="31"/>
      <c r="B21" s="68"/>
      <c r="C21" s="70"/>
      <c r="D21" s="148"/>
      <c r="E21" s="114"/>
      <c r="F21" s="83"/>
      <c r="G21" s="70"/>
      <c r="H21" s="151"/>
      <c r="I21" s="150"/>
      <c r="J21" s="151"/>
      <c r="K21" s="151"/>
      <c r="L21" s="144"/>
      <c r="M21" s="88"/>
      <c r="N21" s="120"/>
      <c r="O21" s="82"/>
      <c r="P21" s="96"/>
      <c r="Q21" s="69"/>
    </row>
    <row r="22" spans="1:17" ht="24" customHeight="1" x14ac:dyDescent="0.4">
      <c r="A22" s="31"/>
      <c r="B22" s="68"/>
      <c r="C22" s="70"/>
      <c r="D22" s="148"/>
      <c r="E22" s="102" t="s">
        <v>171</v>
      </c>
      <c r="F22" s="83"/>
      <c r="G22" s="70"/>
      <c r="H22" s="44"/>
      <c r="I22" s="150"/>
      <c r="J22" s="872"/>
      <c r="K22" s="873"/>
      <c r="L22" s="231">
        <f>H22*J22*12</f>
        <v>0</v>
      </c>
      <c r="M22" s="88"/>
      <c r="N22" s="120"/>
      <c r="O22" s="95"/>
      <c r="P22" s="96"/>
      <c r="Q22" s="69"/>
    </row>
    <row r="23" spans="1:17" ht="6" customHeight="1" x14ac:dyDescent="0.4">
      <c r="A23" s="31"/>
      <c r="B23" s="68"/>
      <c r="C23" s="70"/>
      <c r="D23" s="139"/>
      <c r="E23" s="140"/>
      <c r="F23" s="140"/>
      <c r="G23" s="79"/>
      <c r="H23" s="89"/>
      <c r="I23" s="79"/>
      <c r="J23" s="141"/>
      <c r="K23" s="141"/>
      <c r="L23" s="145"/>
      <c r="M23" s="88"/>
      <c r="N23" s="120"/>
      <c r="O23" s="82"/>
      <c r="P23" s="96"/>
      <c r="Q23" s="69"/>
    </row>
    <row r="24" spans="1:17" ht="5.25" customHeight="1" x14ac:dyDescent="0.4">
      <c r="A24" s="31"/>
      <c r="B24" s="68"/>
      <c r="C24" s="70"/>
      <c r="D24" s="136"/>
      <c r="E24" s="83"/>
      <c r="F24" s="83"/>
      <c r="G24" s="70"/>
      <c r="H24" s="72"/>
      <c r="I24" s="70"/>
      <c r="J24" s="137"/>
      <c r="K24" s="137"/>
      <c r="L24" s="142"/>
      <c r="M24" s="88"/>
      <c r="N24" s="120"/>
      <c r="O24" s="82"/>
      <c r="P24" s="96"/>
      <c r="Q24" s="69"/>
    </row>
    <row r="25" spans="1:17" ht="24" customHeight="1" x14ac:dyDescent="0.4">
      <c r="A25" s="31"/>
      <c r="B25" s="68"/>
      <c r="C25" s="70"/>
      <c r="D25" s="136"/>
      <c r="E25" s="102" t="s">
        <v>172</v>
      </c>
      <c r="F25" s="83"/>
      <c r="G25" s="70"/>
      <c r="H25" s="72"/>
      <c r="I25" s="70"/>
      <c r="J25" s="137"/>
      <c r="K25" s="137"/>
      <c r="L25" s="234">
        <f>L5+L7+L9+L11+L13+L15+L17+L20+L22</f>
        <v>0</v>
      </c>
      <c r="M25" s="88"/>
      <c r="N25" s="120"/>
      <c r="O25" s="82"/>
      <c r="P25" s="119"/>
      <c r="Q25" s="69"/>
    </row>
    <row r="26" spans="1:17" ht="9.75" customHeight="1" x14ac:dyDescent="0.4">
      <c r="A26" s="31"/>
      <c r="B26" s="68"/>
      <c r="C26" s="70"/>
      <c r="D26" s="139"/>
      <c r="E26" s="140"/>
      <c r="F26" s="140"/>
      <c r="G26" s="79"/>
      <c r="H26" s="89"/>
      <c r="I26" s="79"/>
      <c r="J26" s="141"/>
      <c r="K26" s="141"/>
      <c r="L26" s="142"/>
      <c r="M26" s="88"/>
      <c r="N26" s="120"/>
      <c r="O26" s="82"/>
      <c r="P26" s="96"/>
      <c r="Q26" s="69"/>
    </row>
    <row r="27" spans="1:17" ht="27" customHeight="1" x14ac:dyDescent="0.4">
      <c r="A27" s="31"/>
      <c r="B27" s="68"/>
      <c r="C27" s="70"/>
      <c r="D27" s="254" t="s">
        <v>234</v>
      </c>
      <c r="E27" s="108" t="s">
        <v>96</v>
      </c>
      <c r="F27" s="155"/>
      <c r="G27" s="75"/>
      <c r="H27" s="75"/>
      <c r="I27" s="75"/>
      <c r="J27" s="75"/>
      <c r="K27" s="82"/>
      <c r="L27" s="69"/>
      <c r="M27" s="88"/>
      <c r="N27" s="120"/>
      <c r="O27" s="82"/>
      <c r="P27" s="96"/>
      <c r="Q27" s="69"/>
    </row>
    <row r="28" spans="1:17" ht="12.75" customHeight="1" x14ac:dyDescent="0.4">
      <c r="A28" s="31"/>
      <c r="B28" s="68"/>
      <c r="C28" s="70"/>
      <c r="D28" s="113"/>
      <c r="E28" s="81"/>
      <c r="F28" s="132"/>
      <c r="G28" s="66"/>
      <c r="H28" s="115" t="s">
        <v>41</v>
      </c>
      <c r="I28" s="66"/>
      <c r="J28" s="93" t="s">
        <v>94</v>
      </c>
      <c r="K28" s="70"/>
      <c r="L28" s="82"/>
      <c r="M28" s="88"/>
      <c r="N28" s="117" t="s">
        <v>41</v>
      </c>
      <c r="O28" s="93" t="s">
        <v>94</v>
      </c>
      <c r="P28" s="98"/>
      <c r="Q28" s="69"/>
    </row>
    <row r="29" spans="1:17" ht="24" customHeight="1" x14ac:dyDescent="0.4">
      <c r="A29" s="31"/>
      <c r="B29" s="68"/>
      <c r="C29" s="70"/>
      <c r="D29" s="156" t="s">
        <v>235</v>
      </c>
      <c r="E29" s="868" t="s">
        <v>93</v>
      </c>
      <c r="F29" s="868"/>
      <c r="G29" s="869"/>
      <c r="H29" s="235">
        <f>Seite2!I18</f>
        <v>0</v>
      </c>
      <c r="I29" s="152"/>
      <c r="J29" s="874"/>
      <c r="K29" s="874"/>
      <c r="L29" s="236">
        <f>H29*J29*12</f>
        <v>0</v>
      </c>
      <c r="M29" s="68"/>
      <c r="N29" s="94"/>
      <c r="O29" s="95"/>
      <c r="P29" s="119"/>
      <c r="Q29" s="69"/>
    </row>
    <row r="30" spans="1:17" ht="6" customHeight="1" x14ac:dyDescent="0.4">
      <c r="A30" s="31"/>
      <c r="B30" s="68"/>
      <c r="C30" s="70"/>
      <c r="D30" s="139"/>
      <c r="E30" s="140"/>
      <c r="F30" s="140"/>
      <c r="G30" s="79"/>
      <c r="H30" s="89"/>
      <c r="I30" s="79"/>
      <c r="J30" s="141"/>
      <c r="K30" s="141"/>
      <c r="L30" s="138"/>
      <c r="M30" s="88"/>
      <c r="N30" s="120"/>
      <c r="O30" s="82"/>
      <c r="P30" s="96"/>
      <c r="Q30" s="69"/>
    </row>
    <row r="31" spans="1:17" ht="12.75" customHeight="1" x14ac:dyDescent="0.4">
      <c r="A31" s="31"/>
      <c r="B31" s="68"/>
      <c r="C31" s="70"/>
      <c r="D31" s="136"/>
      <c r="E31" s="83"/>
      <c r="F31" s="83"/>
      <c r="G31" s="70"/>
      <c r="H31" s="115" t="s">
        <v>41</v>
      </c>
      <c r="I31" s="70"/>
      <c r="J31" s="93" t="s">
        <v>94</v>
      </c>
      <c r="K31" s="137"/>
      <c r="L31" s="142"/>
      <c r="M31" s="88"/>
      <c r="N31" s="117" t="s">
        <v>41</v>
      </c>
      <c r="O31" s="93" t="s">
        <v>94</v>
      </c>
      <c r="P31" s="98"/>
      <c r="Q31" s="69"/>
    </row>
    <row r="32" spans="1:17" ht="24" customHeight="1" x14ac:dyDescent="0.4">
      <c r="A32" s="31"/>
      <c r="B32" s="68"/>
      <c r="C32" s="70"/>
      <c r="D32" s="136" t="s">
        <v>232</v>
      </c>
      <c r="E32" s="102" t="s">
        <v>169</v>
      </c>
      <c r="F32" s="83"/>
      <c r="G32" s="70"/>
      <c r="H32" s="63"/>
      <c r="I32" s="70"/>
      <c r="J32" s="872"/>
      <c r="K32" s="873"/>
      <c r="L32" s="234">
        <f>H32*J32*12</f>
        <v>0</v>
      </c>
      <c r="M32" s="88"/>
      <c r="N32" s="94"/>
      <c r="O32" s="95"/>
      <c r="P32" s="119"/>
      <c r="Q32" s="69"/>
    </row>
    <row r="33" spans="1:17" ht="6" customHeight="1" x14ac:dyDescent="0.4">
      <c r="A33" s="31"/>
      <c r="B33" s="68"/>
      <c r="C33" s="70"/>
      <c r="D33" s="136"/>
      <c r="E33" s="83"/>
      <c r="F33" s="83"/>
      <c r="G33" s="70"/>
      <c r="H33" s="72"/>
      <c r="I33" s="70"/>
      <c r="J33" s="137"/>
      <c r="K33" s="137"/>
      <c r="L33" s="138"/>
      <c r="M33" s="88"/>
      <c r="N33" s="121"/>
      <c r="O33" s="88"/>
      <c r="P33" s="98"/>
      <c r="Q33" s="69"/>
    </row>
    <row r="34" spans="1:17" ht="12.75" customHeight="1" x14ac:dyDescent="0.4">
      <c r="A34" s="31"/>
      <c r="B34" s="68"/>
      <c r="C34" s="70"/>
      <c r="D34" s="136"/>
      <c r="E34" s="86"/>
      <c r="F34" s="86"/>
      <c r="G34" s="86"/>
      <c r="H34" s="115" t="s">
        <v>27</v>
      </c>
      <c r="I34" s="72"/>
      <c r="J34" s="93" t="s">
        <v>95</v>
      </c>
      <c r="K34" s="71"/>
      <c r="L34" s="79"/>
      <c r="M34" s="88"/>
      <c r="N34" s="117" t="s">
        <v>27</v>
      </c>
      <c r="O34" s="93" t="s">
        <v>95</v>
      </c>
      <c r="P34" s="98"/>
      <c r="Q34" s="69"/>
    </row>
    <row r="35" spans="1:17" ht="24" customHeight="1" x14ac:dyDescent="0.4">
      <c r="A35" s="31"/>
      <c r="B35" s="68"/>
      <c r="C35" s="70"/>
      <c r="D35" s="156" t="s">
        <v>233</v>
      </c>
      <c r="E35" s="102" t="s">
        <v>72</v>
      </c>
      <c r="F35" s="83"/>
      <c r="G35" s="69"/>
      <c r="H35" s="44"/>
      <c r="I35" s="77"/>
      <c r="J35" s="872"/>
      <c r="K35" s="873"/>
      <c r="L35" s="231">
        <f>H35*J35*12</f>
        <v>0</v>
      </c>
      <c r="M35" s="68"/>
      <c r="N35" s="94"/>
      <c r="O35" s="95"/>
      <c r="P35" s="119"/>
      <c r="Q35" s="69"/>
    </row>
    <row r="36" spans="1:17" ht="3" customHeight="1" x14ac:dyDescent="0.4">
      <c r="A36" s="31"/>
      <c r="B36" s="68"/>
      <c r="C36" s="70"/>
      <c r="D36" s="156"/>
      <c r="E36" s="114"/>
      <c r="F36" s="83"/>
      <c r="G36" s="70"/>
      <c r="H36" s="151"/>
      <c r="I36" s="70"/>
      <c r="J36" s="151"/>
      <c r="K36" s="151"/>
      <c r="L36" s="151"/>
      <c r="M36" s="88"/>
      <c r="N36" s="120"/>
      <c r="O36" s="82"/>
      <c r="P36" s="96"/>
      <c r="Q36" s="69"/>
    </row>
    <row r="37" spans="1:17" ht="24" customHeight="1" x14ac:dyDescent="0.4">
      <c r="A37" s="31"/>
      <c r="B37" s="68"/>
      <c r="C37" s="70"/>
      <c r="D37" s="156"/>
      <c r="E37" s="102" t="s">
        <v>171</v>
      </c>
      <c r="F37" s="83"/>
      <c r="G37" s="70"/>
      <c r="H37" s="44"/>
      <c r="I37" s="70"/>
      <c r="J37" s="872"/>
      <c r="K37" s="873"/>
      <c r="L37" s="231">
        <f>H37*J37*12</f>
        <v>0</v>
      </c>
      <c r="M37" s="88"/>
      <c r="N37" s="120"/>
      <c r="O37" s="95"/>
      <c r="P37" s="96"/>
      <c r="Q37" s="69"/>
    </row>
    <row r="38" spans="1:17" ht="6" customHeight="1" x14ac:dyDescent="0.4">
      <c r="A38" s="31"/>
      <c r="B38" s="68"/>
      <c r="C38" s="70"/>
      <c r="D38" s="139"/>
      <c r="E38" s="140"/>
      <c r="F38" s="140"/>
      <c r="G38" s="79"/>
      <c r="H38" s="89"/>
      <c r="I38" s="79"/>
      <c r="J38" s="141"/>
      <c r="K38" s="141"/>
      <c r="L38" s="138"/>
      <c r="M38" s="88"/>
      <c r="N38" s="120"/>
      <c r="O38" s="82"/>
      <c r="P38" s="96"/>
      <c r="Q38" s="69"/>
    </row>
    <row r="39" spans="1:17" ht="12.75" customHeight="1" x14ac:dyDescent="0.4">
      <c r="A39" s="31"/>
      <c r="B39" s="68"/>
      <c r="C39" s="70"/>
      <c r="D39" s="136"/>
      <c r="E39" s="91"/>
      <c r="F39" s="114"/>
      <c r="G39" s="70"/>
      <c r="H39" s="115" t="s">
        <v>41</v>
      </c>
      <c r="I39" s="70"/>
      <c r="J39" s="93" t="s">
        <v>94</v>
      </c>
      <c r="K39" s="70"/>
      <c r="L39" s="82"/>
      <c r="M39" s="88"/>
      <c r="N39" s="117" t="s">
        <v>41</v>
      </c>
      <c r="O39" s="93" t="s">
        <v>94</v>
      </c>
      <c r="P39" s="98"/>
      <c r="Q39" s="69"/>
    </row>
    <row r="40" spans="1:17" ht="24" customHeight="1" x14ac:dyDescent="0.4">
      <c r="A40" s="31"/>
      <c r="B40" s="68"/>
      <c r="C40" s="70"/>
      <c r="D40" s="156" t="s">
        <v>236</v>
      </c>
      <c r="E40" s="868" t="s">
        <v>97</v>
      </c>
      <c r="F40" s="868"/>
      <c r="G40" s="869"/>
      <c r="H40" s="233">
        <f>Seite2!I22</f>
        <v>0</v>
      </c>
      <c r="I40" s="152"/>
      <c r="J40" s="872"/>
      <c r="K40" s="874"/>
      <c r="L40" s="236">
        <f>H40*J40*12</f>
        <v>0</v>
      </c>
      <c r="M40" s="68"/>
      <c r="N40" s="94"/>
      <c r="O40" s="95"/>
      <c r="P40" s="119"/>
      <c r="Q40" s="69"/>
    </row>
    <row r="41" spans="1:17" ht="6" customHeight="1" x14ac:dyDescent="0.4">
      <c r="A41" s="31"/>
      <c r="B41" s="68"/>
      <c r="C41" s="70"/>
      <c r="D41" s="139"/>
      <c r="E41" s="140"/>
      <c r="F41" s="140"/>
      <c r="G41" s="79"/>
      <c r="H41" s="89"/>
      <c r="I41" s="79"/>
      <c r="J41" s="141"/>
      <c r="K41" s="141"/>
      <c r="L41" s="142"/>
      <c r="M41" s="88"/>
      <c r="N41" s="120"/>
      <c r="O41" s="82"/>
      <c r="P41" s="96"/>
      <c r="Q41" s="69"/>
    </row>
    <row r="42" spans="1:17" ht="12.75" customHeight="1" x14ac:dyDescent="0.4">
      <c r="A42" s="31"/>
      <c r="B42" s="68"/>
      <c r="C42" s="70"/>
      <c r="D42" s="113"/>
      <c r="E42" s="86"/>
      <c r="F42" s="86"/>
      <c r="G42" s="86"/>
      <c r="H42" s="115" t="s">
        <v>27</v>
      </c>
      <c r="I42" s="72"/>
      <c r="J42" s="93" t="s">
        <v>95</v>
      </c>
      <c r="K42" s="71"/>
      <c r="L42" s="79"/>
      <c r="M42" s="88"/>
      <c r="N42" s="117" t="s">
        <v>27</v>
      </c>
      <c r="O42" s="122" t="s">
        <v>95</v>
      </c>
      <c r="P42" s="98"/>
      <c r="Q42" s="69"/>
    </row>
    <row r="43" spans="1:17" ht="24" customHeight="1" x14ac:dyDescent="0.4">
      <c r="A43" s="31"/>
      <c r="B43" s="68"/>
      <c r="C43" s="70"/>
      <c r="D43" s="156" t="s">
        <v>237</v>
      </c>
      <c r="E43" s="102" t="s">
        <v>72</v>
      </c>
      <c r="F43" s="83"/>
      <c r="G43" s="69"/>
      <c r="H43" s="44"/>
      <c r="I43" s="149"/>
      <c r="J43" s="872"/>
      <c r="K43" s="873"/>
      <c r="L43" s="231">
        <f>H43*J43*12</f>
        <v>0</v>
      </c>
      <c r="M43" s="68"/>
      <c r="N43" s="94"/>
      <c r="O43" s="95"/>
      <c r="P43" s="119"/>
      <c r="Q43" s="69"/>
    </row>
    <row r="44" spans="1:17" ht="7.5" customHeight="1" x14ac:dyDescent="0.4">
      <c r="A44" s="31"/>
      <c r="B44" s="68"/>
      <c r="C44" s="70"/>
      <c r="D44" s="156"/>
      <c r="E44" s="114"/>
      <c r="F44" s="83"/>
      <c r="G44" s="70"/>
      <c r="H44" s="151"/>
      <c r="I44" s="150"/>
      <c r="J44" s="151"/>
      <c r="K44" s="151"/>
      <c r="L44" s="151"/>
      <c r="M44" s="88"/>
      <c r="N44" s="120"/>
      <c r="O44" s="82"/>
      <c r="P44" s="96"/>
      <c r="Q44" s="69"/>
    </row>
    <row r="45" spans="1:17" ht="24" customHeight="1" x14ac:dyDescent="0.4">
      <c r="A45" s="31"/>
      <c r="B45" s="68"/>
      <c r="C45" s="70"/>
      <c r="D45" s="156"/>
      <c r="E45" s="102" t="s">
        <v>171</v>
      </c>
      <c r="F45" s="83"/>
      <c r="G45" s="70"/>
      <c r="H45" s="44"/>
      <c r="I45" s="150"/>
      <c r="J45" s="872"/>
      <c r="K45" s="873"/>
      <c r="L45" s="231">
        <f>H45*J45*12</f>
        <v>0</v>
      </c>
      <c r="M45" s="88"/>
      <c r="N45" s="120"/>
      <c r="O45" s="95"/>
      <c r="P45" s="96"/>
      <c r="Q45" s="69"/>
    </row>
    <row r="46" spans="1:17" ht="5.25" customHeight="1" x14ac:dyDescent="0.4">
      <c r="A46" s="85"/>
      <c r="B46" s="68"/>
      <c r="C46" s="70"/>
      <c r="D46" s="139"/>
      <c r="E46" s="140"/>
      <c r="F46" s="140"/>
      <c r="G46" s="79"/>
      <c r="H46" s="89"/>
      <c r="I46" s="79"/>
      <c r="J46" s="141"/>
      <c r="K46" s="141"/>
      <c r="L46" s="142"/>
      <c r="M46" s="88"/>
      <c r="N46" s="120"/>
      <c r="O46" s="82"/>
      <c r="P46" s="96"/>
      <c r="Q46" s="69"/>
    </row>
    <row r="47" spans="1:17" ht="5.25" customHeight="1" x14ac:dyDescent="0.4">
      <c r="A47" s="85"/>
      <c r="B47" s="68"/>
      <c r="C47" s="70"/>
      <c r="D47" s="136"/>
      <c r="E47" s="83"/>
      <c r="F47" s="83"/>
      <c r="G47" s="70"/>
      <c r="H47" s="72"/>
      <c r="I47" s="70"/>
      <c r="J47" s="137"/>
      <c r="K47" s="137"/>
      <c r="L47" s="142"/>
      <c r="M47" s="88"/>
      <c r="N47" s="123"/>
      <c r="O47" s="66"/>
      <c r="P47" s="124"/>
      <c r="Q47" s="69"/>
    </row>
    <row r="48" spans="1:17" ht="24" customHeight="1" x14ac:dyDescent="0.4">
      <c r="A48" s="85"/>
      <c r="B48" s="68"/>
      <c r="C48" s="70"/>
      <c r="D48" s="136"/>
      <c r="E48" s="102" t="s">
        <v>173</v>
      </c>
      <c r="F48" s="83"/>
      <c r="G48" s="70"/>
      <c r="H48" s="72"/>
      <c r="I48" s="70"/>
      <c r="J48" s="137"/>
      <c r="K48" s="137"/>
      <c r="L48" s="231">
        <f>L29+L32+L35+L37+L40+L43+L45</f>
        <v>0</v>
      </c>
      <c r="M48" s="88"/>
      <c r="N48" s="123"/>
      <c r="O48" s="99"/>
      <c r="P48" s="124"/>
      <c r="Q48" s="69"/>
    </row>
    <row r="49" spans="1:18" ht="12" customHeight="1" x14ac:dyDescent="0.4">
      <c r="A49" s="31"/>
      <c r="B49" s="68"/>
      <c r="C49" s="70"/>
      <c r="D49" s="136"/>
      <c r="E49" s="83"/>
      <c r="F49" s="83"/>
      <c r="G49" s="70"/>
      <c r="H49" s="72"/>
      <c r="I49" s="70"/>
      <c r="J49" s="137"/>
      <c r="K49" s="137"/>
      <c r="L49" s="138"/>
      <c r="M49" s="88"/>
      <c r="N49" s="123"/>
      <c r="O49" s="66"/>
      <c r="P49" s="124"/>
      <c r="Q49" s="69"/>
    </row>
    <row r="50" spans="1:18" ht="3" customHeight="1" x14ac:dyDescent="0.4">
      <c r="A50" s="31"/>
      <c r="B50" s="68"/>
      <c r="C50" s="70"/>
      <c r="D50" s="131"/>
      <c r="E50" s="132"/>
      <c r="F50" s="84"/>
      <c r="G50" s="66"/>
      <c r="H50" s="90"/>
      <c r="I50" s="66"/>
      <c r="J50" s="133"/>
      <c r="K50" s="134"/>
      <c r="L50" s="882">
        <f>L25+L48</f>
        <v>0</v>
      </c>
      <c r="M50" s="88"/>
      <c r="N50" s="884"/>
      <c r="O50" s="880"/>
      <c r="P50" s="889"/>
      <c r="Q50" s="69"/>
    </row>
    <row r="51" spans="1:18" ht="23.25" customHeight="1" thickBot="1" x14ac:dyDescent="0.45">
      <c r="A51" s="2"/>
      <c r="B51" s="68"/>
      <c r="C51" s="74"/>
      <c r="D51" s="73"/>
      <c r="E51" s="64" t="s">
        <v>98</v>
      </c>
      <c r="F51" s="64"/>
      <c r="G51" s="64"/>
      <c r="H51" s="70"/>
      <c r="I51" s="70"/>
      <c r="J51" s="70"/>
      <c r="K51" s="70"/>
      <c r="L51" s="883"/>
      <c r="M51" s="88"/>
      <c r="N51" s="885"/>
      <c r="O51" s="881"/>
      <c r="P51" s="890"/>
      <c r="Q51" s="69"/>
    </row>
    <row r="52" spans="1:18" ht="24" customHeight="1" thickBot="1" x14ac:dyDescent="0.45">
      <c r="A52" s="31"/>
      <c r="B52" s="68"/>
      <c r="C52" s="72"/>
      <c r="D52" s="135"/>
      <c r="E52" s="89"/>
      <c r="F52" s="79"/>
      <c r="G52" s="79"/>
      <c r="H52" s="79"/>
      <c r="I52" s="891"/>
      <c r="J52" s="891"/>
      <c r="K52" s="79"/>
      <c r="L52" s="79"/>
      <c r="M52" s="88"/>
      <c r="N52" s="88"/>
      <c r="O52" s="88"/>
      <c r="P52" s="79"/>
      <c r="Q52" s="69"/>
    </row>
    <row r="53" spans="1:18" ht="27" customHeight="1" x14ac:dyDescent="0.4">
      <c r="A53" s="31"/>
      <c r="B53" s="68"/>
      <c r="C53" s="70"/>
      <c r="D53" s="105" t="s">
        <v>116</v>
      </c>
      <c r="E53" s="106" t="s">
        <v>99</v>
      </c>
      <c r="F53" s="128"/>
      <c r="G53" s="128"/>
      <c r="H53" s="128"/>
      <c r="I53" s="128"/>
      <c r="J53" s="128"/>
      <c r="K53" s="128"/>
      <c r="L53" s="129" t="s">
        <v>11</v>
      </c>
      <c r="M53" s="65"/>
      <c r="N53" s="66"/>
      <c r="O53" s="124"/>
      <c r="P53" s="125" t="s">
        <v>11</v>
      </c>
      <c r="Q53" s="69"/>
    </row>
    <row r="54" spans="1:18" ht="24.75" customHeight="1" x14ac:dyDescent="0.4">
      <c r="A54" s="31"/>
      <c r="B54" s="68"/>
      <c r="C54" s="72"/>
      <c r="D54" s="255" t="s">
        <v>238</v>
      </c>
      <c r="E54" s="878" t="s">
        <v>132</v>
      </c>
      <c r="F54" s="878"/>
      <c r="G54" s="878"/>
      <c r="H54" s="878"/>
      <c r="I54" s="878"/>
      <c r="J54" s="878"/>
      <c r="K54" s="879"/>
      <c r="L54" s="237">
        <f>Seite4!N50</f>
        <v>0</v>
      </c>
      <c r="M54" s="88"/>
      <c r="N54" s="88"/>
      <c r="O54" s="88"/>
      <c r="P54" s="87"/>
      <c r="Q54" s="69"/>
    </row>
    <row r="55" spans="1:18" ht="24.75" customHeight="1" x14ac:dyDescent="0.4">
      <c r="A55" s="31"/>
      <c r="B55" s="68"/>
      <c r="C55" s="70"/>
      <c r="D55" s="256" t="s">
        <v>239</v>
      </c>
      <c r="E55" s="887" t="s">
        <v>133</v>
      </c>
      <c r="F55" s="887"/>
      <c r="G55" s="887"/>
      <c r="H55" s="887"/>
      <c r="I55" s="887"/>
      <c r="J55" s="887"/>
      <c r="K55" s="82"/>
      <c r="L55" s="231">
        <f>L50</f>
        <v>0</v>
      </c>
      <c r="M55" s="88"/>
      <c r="N55" s="88"/>
      <c r="O55" s="88"/>
      <c r="P55" s="87"/>
      <c r="Q55" s="69"/>
    </row>
    <row r="56" spans="1:18" ht="27" customHeight="1" thickBot="1" x14ac:dyDescent="0.45">
      <c r="A56" s="31"/>
      <c r="B56" s="68"/>
      <c r="C56" s="70"/>
      <c r="D56" s="256" t="s">
        <v>240</v>
      </c>
      <c r="E56" s="130" t="str">
        <f>IF(L56&gt;0,"Mehrertrag","Minderertrag")</f>
        <v>Minderertrag</v>
      </c>
      <c r="F56" s="82"/>
      <c r="G56" s="82"/>
      <c r="H56" s="130"/>
      <c r="I56" s="82"/>
      <c r="J56" s="82"/>
      <c r="K56" s="82"/>
      <c r="L56" s="238">
        <f>L55-L54</f>
        <v>0</v>
      </c>
      <c r="M56" s="80"/>
      <c r="N56" s="79"/>
      <c r="O56" s="100"/>
      <c r="P56" s="126"/>
      <c r="Q56" s="69"/>
    </row>
    <row r="57" spans="1:18" ht="13.5" customHeight="1" x14ac:dyDescent="0.5">
      <c r="A57" s="58"/>
      <c r="B57" s="80"/>
      <c r="C57" s="97"/>
      <c r="D57" s="76"/>
      <c r="E57" s="79"/>
      <c r="F57" s="79"/>
      <c r="G57" s="79"/>
      <c r="H57" s="127"/>
      <c r="I57" s="127"/>
      <c r="J57" s="89"/>
      <c r="K57" s="89"/>
      <c r="L57" s="89"/>
      <c r="M57" s="89"/>
      <c r="N57" s="89"/>
      <c r="O57" s="89"/>
      <c r="P57" s="89"/>
      <c r="Q57" s="78"/>
    </row>
    <row r="58" spans="1:18" ht="16.5" customHeight="1" x14ac:dyDescent="0.4">
      <c r="B58" s="2"/>
      <c r="C58" s="2"/>
      <c r="D58" s="32"/>
      <c r="E58" s="21"/>
      <c r="F58" s="2"/>
      <c r="G58" s="2"/>
      <c r="H58" s="17"/>
      <c r="I58" s="12"/>
      <c r="J58" s="12"/>
      <c r="K58" s="17"/>
      <c r="L58" s="17"/>
      <c r="M58" s="2"/>
      <c r="N58" s="2"/>
      <c r="O58" s="2"/>
      <c r="P58" s="2"/>
      <c r="Q58" s="2"/>
      <c r="R58" s="2"/>
    </row>
    <row r="59" spans="1:18" ht="4.5" customHeight="1" x14ac:dyDescent="0.4">
      <c r="B59" s="2"/>
      <c r="C59" s="2"/>
      <c r="D59" s="2"/>
      <c r="E59" s="2"/>
      <c r="F59" s="2"/>
      <c r="G59" s="2"/>
      <c r="H59" s="3"/>
      <c r="I59" s="3"/>
      <c r="J59" s="3"/>
      <c r="K59" s="2"/>
      <c r="L59" s="2"/>
      <c r="M59" s="2"/>
      <c r="N59" s="2"/>
      <c r="O59" s="2"/>
      <c r="P59" s="2"/>
      <c r="Q59" s="2"/>
      <c r="R59" s="2"/>
    </row>
    <row r="60" spans="1:18" ht="14.25" customHeight="1" x14ac:dyDescent="0.4">
      <c r="B60" s="2"/>
      <c r="C60" s="2"/>
      <c r="D60" s="2"/>
      <c r="E60" s="2"/>
      <c r="F60" s="2"/>
      <c r="G60" s="2"/>
      <c r="H60" s="2"/>
      <c r="I60" s="2"/>
      <c r="J60" s="2"/>
      <c r="K60" s="2"/>
      <c r="L60" s="2"/>
      <c r="M60" s="2"/>
      <c r="N60" s="2"/>
      <c r="O60" s="2"/>
      <c r="P60" s="2"/>
      <c r="Q60" s="2"/>
      <c r="R60" s="2"/>
    </row>
    <row r="61" spans="1:18" ht="21" customHeight="1" x14ac:dyDescent="0.4">
      <c r="B61" s="21"/>
      <c r="C61" s="8"/>
      <c r="D61" s="21"/>
      <c r="E61" s="21"/>
      <c r="F61" s="21"/>
      <c r="G61" s="21"/>
      <c r="H61" s="21"/>
      <c r="I61" s="21"/>
      <c r="J61" s="21"/>
      <c r="K61" s="2"/>
      <c r="L61" s="2"/>
      <c r="M61" s="2"/>
      <c r="N61" s="2"/>
      <c r="O61" s="2"/>
      <c r="P61" s="2"/>
      <c r="Q61" s="2"/>
      <c r="R61" s="2"/>
    </row>
    <row r="62" spans="1:18" ht="16.5" customHeight="1" x14ac:dyDescent="0.4">
      <c r="B62" s="21"/>
      <c r="C62" s="8"/>
      <c r="D62" s="19"/>
      <c r="E62" s="20"/>
      <c r="F62" s="21"/>
      <c r="G62" s="22"/>
      <c r="H62" s="23"/>
      <c r="I62" s="2"/>
      <c r="J62" s="21"/>
      <c r="K62" s="2"/>
      <c r="L62" s="2"/>
      <c r="M62" s="2"/>
      <c r="N62" s="2"/>
      <c r="O62" s="6"/>
      <c r="P62" s="6"/>
      <c r="Q62" s="2"/>
      <c r="R62" s="2"/>
    </row>
    <row r="63" spans="1:18" ht="16.5" customHeight="1" x14ac:dyDescent="0.4">
      <c r="A63" s="2"/>
      <c r="B63" s="21"/>
      <c r="C63" s="8"/>
      <c r="D63" s="24"/>
      <c r="E63" s="22"/>
      <c r="F63" s="22"/>
      <c r="G63" s="22"/>
      <c r="H63" s="25"/>
      <c r="I63" s="26"/>
      <c r="J63" s="27"/>
      <c r="K63" s="2"/>
      <c r="L63" s="2"/>
      <c r="M63" s="2"/>
      <c r="N63" s="2"/>
      <c r="O63" s="18"/>
      <c r="P63" s="2"/>
      <c r="Q63" s="2"/>
      <c r="R63" s="2"/>
    </row>
    <row r="64" spans="1:18" ht="16.5" customHeight="1" x14ac:dyDescent="0.4">
      <c r="A64" s="2"/>
      <c r="B64" s="2"/>
      <c r="C64" s="2"/>
      <c r="D64" s="24"/>
      <c r="E64" s="888"/>
      <c r="F64" s="888"/>
      <c r="G64" s="888"/>
      <c r="H64" s="888"/>
      <c r="I64" s="886"/>
      <c r="J64" s="886"/>
      <c r="K64" s="2"/>
      <c r="L64" s="2"/>
      <c r="M64" s="2"/>
      <c r="N64" s="2"/>
      <c r="O64" s="18"/>
      <c r="P64" s="2"/>
      <c r="Q64" s="2"/>
      <c r="R64" s="2"/>
    </row>
    <row r="65" spans="1:18" ht="16.5" customHeight="1" x14ac:dyDescent="0.4">
      <c r="A65" s="2"/>
      <c r="B65" s="2"/>
      <c r="C65" s="2"/>
      <c r="D65" s="28"/>
      <c r="E65" s="16"/>
      <c r="F65" s="29"/>
      <c r="G65" s="12"/>
      <c r="H65" s="12"/>
      <c r="I65" s="12"/>
      <c r="J65" s="12"/>
      <c r="K65" s="2"/>
      <c r="L65" s="2"/>
      <c r="M65" s="2"/>
      <c r="N65" s="2"/>
      <c r="O65" s="18"/>
      <c r="P65" s="2"/>
      <c r="Q65" s="2"/>
      <c r="R65" s="2"/>
    </row>
    <row r="66" spans="1:18" ht="15" customHeight="1" x14ac:dyDescent="0.4">
      <c r="A66" s="2"/>
      <c r="B66" s="2"/>
      <c r="C66" s="2"/>
      <c r="D66" s="28"/>
      <c r="E66" s="29"/>
      <c r="F66" s="9"/>
      <c r="G66" s="3"/>
      <c r="H66" s="3"/>
      <c r="I66" s="2"/>
      <c r="J66" s="2"/>
      <c r="K66" s="2"/>
      <c r="L66" s="2"/>
      <c r="M66" s="2"/>
      <c r="N66" s="2"/>
      <c r="O66" s="2"/>
      <c r="P66" s="2"/>
      <c r="Q66" s="2"/>
      <c r="R66" s="2"/>
    </row>
    <row r="67" spans="1:18" ht="16.5" customHeight="1" x14ac:dyDescent="0.4">
      <c r="A67" s="2"/>
      <c r="B67" s="2"/>
      <c r="C67" s="2"/>
      <c r="D67" s="19"/>
      <c r="E67" s="16"/>
      <c r="F67" s="29"/>
      <c r="G67" s="3"/>
      <c r="H67" s="3"/>
      <c r="I67" s="3"/>
      <c r="J67" s="3"/>
      <c r="K67" s="2"/>
      <c r="L67" s="2"/>
      <c r="M67" s="2"/>
      <c r="N67" s="2"/>
      <c r="O67" s="2"/>
      <c r="P67" s="2"/>
      <c r="Q67" s="2"/>
      <c r="R67" s="2"/>
    </row>
    <row r="68" spans="1:18" ht="16.5" customHeight="1" x14ac:dyDescent="0.4">
      <c r="A68" s="2"/>
      <c r="B68" s="2"/>
      <c r="C68" s="2"/>
      <c r="D68" s="24"/>
      <c r="E68" s="14"/>
      <c r="F68" s="9"/>
      <c r="G68" s="3"/>
      <c r="H68" s="3"/>
      <c r="I68" s="2"/>
      <c r="J68" s="2"/>
      <c r="K68" s="2"/>
      <c r="L68" s="6"/>
      <c r="M68" s="2"/>
      <c r="N68" s="2"/>
      <c r="O68" s="2"/>
      <c r="P68" s="2"/>
      <c r="Q68" s="2"/>
      <c r="R68" s="2"/>
    </row>
    <row r="69" spans="1:18" ht="9.75" customHeight="1" x14ac:dyDescent="0.4">
      <c r="A69" s="2"/>
      <c r="B69" s="2"/>
      <c r="C69" s="2"/>
      <c r="D69" s="24"/>
      <c r="E69" s="12"/>
      <c r="F69" s="9"/>
      <c r="G69" s="2"/>
      <c r="H69" s="30"/>
      <c r="I69" s="2"/>
      <c r="J69" s="7"/>
      <c r="K69" s="2"/>
      <c r="L69" s="2"/>
      <c r="M69" s="2"/>
      <c r="N69" s="2"/>
      <c r="O69" s="2"/>
      <c r="P69" s="2"/>
      <c r="Q69" s="2"/>
      <c r="R69" s="2"/>
    </row>
    <row r="70" spans="1:18" ht="16.5" customHeight="1" x14ac:dyDescent="0.4">
      <c r="A70" s="31"/>
      <c r="B70" s="2"/>
      <c r="C70" s="2"/>
      <c r="D70" s="24"/>
      <c r="E70" s="888"/>
      <c r="F70" s="888"/>
      <c r="G70" s="888"/>
      <c r="H70" s="18"/>
      <c r="I70" s="3"/>
      <c r="J70" s="877"/>
      <c r="K70" s="877"/>
      <c r="L70" s="18"/>
      <c r="M70" s="2"/>
      <c r="N70" s="2"/>
      <c r="O70" s="2"/>
      <c r="P70" s="2"/>
      <c r="Q70" s="2"/>
      <c r="R70" s="2"/>
    </row>
    <row r="71" spans="1:18" ht="9.75" customHeight="1" x14ac:dyDescent="0.4">
      <c r="B71" s="2"/>
      <c r="C71" s="2"/>
      <c r="D71" s="24"/>
      <c r="E71" s="5"/>
      <c r="F71" s="5"/>
      <c r="G71" s="5"/>
      <c r="H71" s="30"/>
      <c r="I71" s="3"/>
      <c r="J71" s="7"/>
      <c r="K71" s="6"/>
      <c r="L71" s="2"/>
      <c r="M71" s="2"/>
      <c r="N71" s="2"/>
      <c r="O71" s="2"/>
      <c r="P71" s="2"/>
      <c r="Q71" s="2"/>
      <c r="R71" s="2"/>
    </row>
    <row r="72" spans="1:18" ht="16.5" customHeight="1" x14ac:dyDescent="0.4">
      <c r="B72" s="2"/>
      <c r="C72" s="2"/>
      <c r="D72" s="24"/>
      <c r="E72" s="4"/>
      <c r="F72" s="4"/>
      <c r="G72" s="2"/>
      <c r="H72" s="3"/>
      <c r="I72" s="2"/>
      <c r="J72" s="877"/>
      <c r="K72" s="877"/>
      <c r="L72" s="18"/>
      <c r="M72" s="2"/>
      <c r="N72" s="2"/>
      <c r="O72" s="2"/>
      <c r="P72" s="2"/>
      <c r="Q72" s="2"/>
      <c r="R72" s="2"/>
    </row>
    <row r="73" spans="1:18" ht="6" customHeight="1" x14ac:dyDescent="0.4">
      <c r="B73" s="2"/>
      <c r="C73" s="2"/>
      <c r="D73" s="24"/>
      <c r="E73" s="4"/>
      <c r="F73" s="4"/>
      <c r="G73" s="2"/>
      <c r="H73" s="3"/>
      <c r="I73" s="2"/>
      <c r="J73" s="15"/>
      <c r="K73" s="15"/>
      <c r="L73" s="18"/>
      <c r="M73" s="2"/>
      <c r="N73" s="2"/>
      <c r="O73" s="2"/>
      <c r="P73" s="2"/>
      <c r="Q73" s="2"/>
      <c r="R73" s="2"/>
    </row>
    <row r="74" spans="1:18" ht="15" customHeight="1" x14ac:dyDescent="0.4">
      <c r="B74" s="2"/>
      <c r="C74" s="2"/>
      <c r="D74" s="24"/>
      <c r="E74" s="12"/>
      <c r="F74" s="4"/>
      <c r="G74" s="3"/>
      <c r="H74" s="3"/>
      <c r="I74" s="3"/>
      <c r="J74" s="3"/>
      <c r="K74" s="2"/>
      <c r="L74" s="2"/>
      <c r="M74" s="2"/>
      <c r="N74" s="2"/>
      <c r="O74" s="2"/>
      <c r="P74" s="2"/>
      <c r="Q74" s="2"/>
      <c r="R74" s="2"/>
    </row>
    <row r="75" spans="1:18" ht="9.75" customHeight="1" x14ac:dyDescent="0.4">
      <c r="B75" s="2"/>
      <c r="C75" s="2"/>
      <c r="D75" s="24"/>
      <c r="E75" s="12"/>
      <c r="F75" s="9"/>
      <c r="G75" s="2"/>
      <c r="H75" s="30"/>
      <c r="I75" s="2"/>
      <c r="J75" s="7"/>
      <c r="K75" s="2"/>
      <c r="L75" s="2"/>
      <c r="M75" s="2"/>
      <c r="N75" s="2"/>
      <c r="O75" s="2"/>
      <c r="P75" s="2"/>
      <c r="Q75" s="2"/>
      <c r="R75" s="2"/>
    </row>
    <row r="76" spans="1:18" ht="16.5" customHeight="1" x14ac:dyDescent="0.4">
      <c r="B76" s="2"/>
      <c r="C76" s="2"/>
      <c r="D76" s="24"/>
      <c r="E76" s="888"/>
      <c r="F76" s="888"/>
      <c r="G76" s="888"/>
      <c r="H76" s="18"/>
      <c r="I76" s="3"/>
      <c r="J76" s="877"/>
      <c r="K76" s="877"/>
      <c r="L76" s="18"/>
      <c r="M76" s="2"/>
      <c r="N76" s="2"/>
      <c r="O76" s="2"/>
      <c r="P76" s="2"/>
      <c r="Q76" s="2"/>
      <c r="R76" s="2"/>
    </row>
    <row r="77" spans="1:18" ht="9.75" customHeight="1" x14ac:dyDescent="0.4">
      <c r="B77" s="2"/>
      <c r="C77" s="2"/>
      <c r="D77" s="24"/>
      <c r="E77" s="5"/>
      <c r="F77" s="5"/>
      <c r="G77" s="5"/>
      <c r="H77" s="30"/>
      <c r="I77" s="3"/>
      <c r="J77" s="7"/>
      <c r="K77" s="6"/>
      <c r="L77" s="2"/>
      <c r="M77" s="2"/>
      <c r="N77" s="2"/>
      <c r="O77" s="2"/>
      <c r="P77" s="2"/>
      <c r="Q77" s="2"/>
      <c r="R77" s="2"/>
    </row>
    <row r="78" spans="1:18" ht="16.5" customHeight="1" x14ac:dyDescent="0.4">
      <c r="B78" s="2"/>
      <c r="C78" s="2"/>
      <c r="D78" s="24"/>
      <c r="E78" s="4"/>
      <c r="F78" s="4"/>
      <c r="G78" s="2"/>
      <c r="H78" s="3"/>
      <c r="I78" s="2"/>
      <c r="J78" s="877"/>
      <c r="K78" s="877"/>
      <c r="L78" s="18"/>
      <c r="M78" s="2"/>
      <c r="N78" s="2"/>
      <c r="O78" s="2"/>
      <c r="P78" s="2"/>
      <c r="Q78" s="2"/>
      <c r="R78" s="2"/>
    </row>
    <row r="79" spans="1:18" ht="9.75" customHeight="1" x14ac:dyDescent="0.4">
      <c r="B79" s="2"/>
      <c r="C79" s="2"/>
      <c r="D79" s="24"/>
      <c r="E79" s="12"/>
      <c r="F79" s="9"/>
      <c r="G79" s="2"/>
      <c r="H79" s="30"/>
      <c r="I79" s="2"/>
      <c r="J79" s="7"/>
      <c r="K79" s="2"/>
      <c r="L79" s="2"/>
      <c r="M79" s="2"/>
      <c r="N79" s="2"/>
      <c r="O79" s="2"/>
      <c r="P79" s="2"/>
      <c r="Q79" s="2"/>
      <c r="R79" s="2"/>
    </row>
    <row r="80" spans="1:18" ht="16.5" customHeight="1" x14ac:dyDescent="0.4">
      <c r="B80" s="2"/>
      <c r="C80" s="2"/>
      <c r="D80" s="24"/>
      <c r="E80" s="888"/>
      <c r="F80" s="888"/>
      <c r="G80" s="888"/>
      <c r="H80" s="18"/>
      <c r="I80" s="3"/>
      <c r="J80" s="877"/>
      <c r="K80" s="877"/>
      <c r="L80" s="18"/>
      <c r="M80" s="2"/>
      <c r="N80" s="2"/>
      <c r="O80" s="2"/>
      <c r="P80" s="2"/>
      <c r="Q80" s="2"/>
      <c r="R80" s="2"/>
    </row>
    <row r="81" spans="1:18" ht="9.75" customHeight="1" x14ac:dyDescent="0.4">
      <c r="B81" s="2"/>
      <c r="C81" s="2"/>
      <c r="D81" s="24"/>
      <c r="E81" s="5"/>
      <c r="F81" s="5"/>
      <c r="G81" s="5"/>
      <c r="H81" s="30"/>
      <c r="I81" s="3"/>
      <c r="J81" s="7"/>
      <c r="K81" s="6"/>
      <c r="L81" s="2"/>
      <c r="M81" s="2"/>
      <c r="N81" s="2"/>
      <c r="O81" s="2"/>
      <c r="P81" s="2"/>
      <c r="Q81" s="2"/>
      <c r="R81" s="2"/>
    </row>
    <row r="82" spans="1:18" ht="16.5" customHeight="1" x14ac:dyDescent="0.4">
      <c r="B82" s="2"/>
      <c r="C82" s="2"/>
      <c r="D82" s="24"/>
      <c r="E82" s="4"/>
      <c r="F82" s="4"/>
      <c r="G82" s="2"/>
      <c r="H82" s="3"/>
      <c r="I82" s="2"/>
      <c r="J82" s="877"/>
      <c r="K82" s="877"/>
      <c r="L82" s="18"/>
      <c r="M82" s="2"/>
      <c r="N82" s="2"/>
      <c r="O82" s="2"/>
      <c r="P82" s="2"/>
      <c r="Q82" s="2"/>
      <c r="R82" s="2"/>
    </row>
    <row r="83" spans="1:18" ht="17.25" customHeight="1" x14ac:dyDescent="0.4">
      <c r="A83" s="1"/>
      <c r="B83" s="2"/>
      <c r="C83" s="8"/>
      <c r="D83" s="20"/>
      <c r="E83" s="2"/>
      <c r="F83" s="2"/>
      <c r="G83" s="2"/>
      <c r="H83" s="2"/>
      <c r="I83" s="2"/>
      <c r="J83" s="2"/>
      <c r="K83" s="2"/>
      <c r="L83" s="18"/>
      <c r="M83" s="2"/>
      <c r="N83" s="2"/>
      <c r="O83" s="2"/>
      <c r="P83" s="2"/>
      <c r="Q83" s="2"/>
      <c r="R83" s="2"/>
    </row>
    <row r="84" spans="1:18" ht="24.75" customHeight="1" x14ac:dyDescent="0.4">
      <c r="B84" s="2"/>
      <c r="C84" s="3"/>
      <c r="D84" s="10"/>
      <c r="E84" s="3"/>
      <c r="F84" s="2"/>
      <c r="G84" s="2"/>
      <c r="H84" s="2"/>
      <c r="I84" s="6"/>
      <c r="J84" s="6"/>
      <c r="K84" s="2"/>
      <c r="L84" s="2"/>
      <c r="M84" s="2"/>
      <c r="N84" s="2"/>
      <c r="O84" s="2"/>
      <c r="P84" s="2"/>
      <c r="Q84" s="2"/>
      <c r="R84" s="2"/>
    </row>
    <row r="85" spans="1:18" ht="15" customHeight="1" x14ac:dyDescent="0.4">
      <c r="B85" s="2"/>
      <c r="C85" s="2"/>
      <c r="D85" s="19"/>
      <c r="E85" s="16"/>
      <c r="F85" s="13"/>
      <c r="G85" s="13"/>
      <c r="H85" s="13"/>
      <c r="I85" s="13"/>
      <c r="J85" s="13"/>
      <c r="K85" s="13"/>
      <c r="L85" s="27"/>
      <c r="M85" s="2"/>
      <c r="N85" s="2"/>
      <c r="O85" s="2"/>
      <c r="P85" s="6"/>
      <c r="Q85" s="2"/>
      <c r="R85" s="2"/>
    </row>
    <row r="86" spans="1:18" ht="16.5" customHeight="1" x14ac:dyDescent="0.4">
      <c r="B86" s="2"/>
      <c r="C86" s="2"/>
      <c r="D86" s="24"/>
      <c r="E86" s="4"/>
      <c r="F86" s="2"/>
      <c r="G86" s="2"/>
      <c r="H86" s="9"/>
      <c r="I86" s="2"/>
      <c r="J86" s="2"/>
      <c r="K86" s="2"/>
      <c r="L86" s="18"/>
      <c r="M86" s="2"/>
      <c r="N86" s="2"/>
      <c r="O86" s="2"/>
      <c r="P86" s="2"/>
      <c r="Q86" s="2"/>
      <c r="R86" s="2"/>
    </row>
    <row r="87" spans="1:18" x14ac:dyDescent="0.4">
      <c r="B87" s="2"/>
      <c r="C87" s="2"/>
      <c r="D87" s="11"/>
      <c r="E87" s="2"/>
      <c r="F87" s="2"/>
      <c r="G87" s="2"/>
      <c r="H87" s="2"/>
      <c r="I87" s="2"/>
      <c r="J87" s="2"/>
      <c r="K87" s="2"/>
      <c r="L87" s="2"/>
      <c r="M87" s="2"/>
      <c r="N87" s="2"/>
      <c r="O87" s="2"/>
      <c r="P87" s="2"/>
      <c r="Q87" s="2"/>
      <c r="R87" s="2"/>
    </row>
    <row r="88" spans="1:18" x14ac:dyDescent="0.4">
      <c r="B88" s="2"/>
      <c r="C88" s="2"/>
      <c r="D88" s="2"/>
      <c r="E88" s="2"/>
      <c r="F88" s="2"/>
      <c r="G88" s="2"/>
      <c r="H88" s="2"/>
      <c r="I88" s="2"/>
      <c r="J88" s="2"/>
      <c r="K88" s="2"/>
      <c r="L88" s="2"/>
      <c r="M88" s="2"/>
      <c r="N88" s="2"/>
      <c r="O88" s="2"/>
      <c r="P88" s="2"/>
      <c r="Q88" s="2"/>
      <c r="R88" s="2"/>
    </row>
    <row r="89" spans="1:18" ht="14.25" customHeight="1" x14ac:dyDescent="0.4">
      <c r="B89" s="2"/>
      <c r="C89" s="2"/>
      <c r="D89" s="2"/>
      <c r="E89" s="2"/>
      <c r="F89" s="2"/>
      <c r="G89" s="2"/>
      <c r="H89" s="2"/>
      <c r="I89" s="2"/>
      <c r="J89" s="2"/>
      <c r="K89" s="2"/>
      <c r="L89" s="2"/>
      <c r="M89" s="2"/>
      <c r="N89" s="2"/>
      <c r="O89" s="2"/>
      <c r="P89" s="2"/>
      <c r="Q89" s="2"/>
      <c r="R89" s="2"/>
    </row>
    <row r="90" spans="1:18" x14ac:dyDescent="0.4">
      <c r="B90" s="2"/>
      <c r="C90" s="2"/>
      <c r="D90" s="2"/>
      <c r="E90" s="2"/>
      <c r="F90" s="2"/>
      <c r="G90" s="2"/>
      <c r="H90" s="12"/>
      <c r="I90" s="12"/>
      <c r="J90" s="886"/>
      <c r="K90" s="886"/>
      <c r="L90" s="886"/>
      <c r="M90" s="886"/>
      <c r="N90" s="886"/>
      <c r="O90" s="886"/>
      <c r="P90" s="886"/>
      <c r="Q90" s="2"/>
      <c r="R90" s="2"/>
    </row>
    <row r="91" spans="1:18" x14ac:dyDescent="0.4">
      <c r="B91" s="2"/>
      <c r="C91" s="2"/>
      <c r="D91" s="2"/>
      <c r="E91" s="2"/>
      <c r="F91" s="2"/>
      <c r="G91" s="2"/>
      <c r="H91" s="2"/>
      <c r="I91" s="2"/>
      <c r="J91" s="2"/>
      <c r="K91" s="2"/>
      <c r="L91" s="2"/>
      <c r="M91" s="2"/>
      <c r="N91" s="2"/>
      <c r="O91" s="2"/>
      <c r="P91" s="2"/>
      <c r="Q91" s="2"/>
      <c r="R91" s="2"/>
    </row>
  </sheetData>
  <sheetProtection algorithmName="SHA-512" hashValue="OG0tOm/8UnfB9VKVBeiQyMqsnPOHVv/XA4CdjtiRLmmdGXgdOzdIem30eoSpFhrt1bLwCdeucAr2WnLiUb8JsQ==" saltValue="2wDMy6FZaQntLPsxa/GM0Q==" spinCount="100000" sheet="1" selectLockedCells="1"/>
  <mergeCells count="41">
    <mergeCell ref="P50:P51"/>
    <mergeCell ref="J76:K76"/>
    <mergeCell ref="E80:G80"/>
    <mergeCell ref="J80:K80"/>
    <mergeCell ref="J78:K78"/>
    <mergeCell ref="I52:J52"/>
    <mergeCell ref="J90:P90"/>
    <mergeCell ref="J82:K82"/>
    <mergeCell ref="I64:J64"/>
    <mergeCell ref="E55:J55"/>
    <mergeCell ref="E70:G70"/>
    <mergeCell ref="J70:K70"/>
    <mergeCell ref="E64:H64"/>
    <mergeCell ref="E76:G76"/>
    <mergeCell ref="J35:K35"/>
    <mergeCell ref="J43:K43"/>
    <mergeCell ref="J40:K40"/>
    <mergeCell ref="J32:K32"/>
    <mergeCell ref="O50:O51"/>
    <mergeCell ref="L50:L51"/>
    <mergeCell ref="N50:N51"/>
    <mergeCell ref="E40:G40"/>
    <mergeCell ref="J37:K37"/>
    <mergeCell ref="J45:K45"/>
    <mergeCell ref="J72:K72"/>
    <mergeCell ref="E54:K54"/>
    <mergeCell ref="E5:G5"/>
    <mergeCell ref="J5:K5"/>
    <mergeCell ref="J20:K20"/>
    <mergeCell ref="E29:G29"/>
    <mergeCell ref="J29:K29"/>
    <mergeCell ref="J11:K11"/>
    <mergeCell ref="E11:G11"/>
    <mergeCell ref="E15:G15"/>
    <mergeCell ref="J7:K7"/>
    <mergeCell ref="J13:K13"/>
    <mergeCell ref="J15:K15"/>
    <mergeCell ref="E7:G7"/>
    <mergeCell ref="J9:K9"/>
    <mergeCell ref="J17:K17"/>
    <mergeCell ref="J22:K22"/>
  </mergeCells>
  <phoneticPr fontId="3" type="noConversion"/>
  <pageMargins left="0.7" right="0.7" top="0.75" bottom="0.75" header="0.3" footer="0.3"/>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1"/>
  <sheetViews>
    <sheetView showGridLines="0" topLeftCell="B1" zoomScaleNormal="100" workbookViewId="0">
      <selection activeCell="K14" sqref="K14:O14"/>
    </sheetView>
  </sheetViews>
  <sheetFormatPr baseColWidth="10" defaultColWidth="11.5546875" defaultRowHeight="12.3" x14ac:dyDescent="0.4"/>
  <cols>
    <col min="1" max="1" width="0" style="54" hidden="1" customWidth="1"/>
    <col min="2" max="2" width="4" style="54" customWidth="1"/>
    <col min="3" max="3" width="4.5546875" style="54" customWidth="1"/>
    <col min="4" max="4" width="5.44140625" style="54" customWidth="1"/>
    <col min="5" max="5" width="7.27734375" style="54" customWidth="1"/>
    <col min="6" max="6" width="6.83203125" style="54" customWidth="1"/>
    <col min="7" max="7" width="8" style="54" customWidth="1"/>
    <col min="8" max="8" width="12.83203125" style="54" customWidth="1"/>
    <col min="9" max="9" width="4.1640625" style="54" customWidth="1"/>
    <col min="10" max="10" width="3.1640625" style="54" customWidth="1"/>
    <col min="11" max="12" width="10.71875" style="54" customWidth="1"/>
    <col min="13" max="13" width="3.44140625" style="54" customWidth="1"/>
    <col min="14" max="14" width="10" style="54" customWidth="1"/>
    <col min="15" max="15" width="10.27734375" style="54" customWidth="1"/>
    <col min="16" max="16" width="4.71875" style="54" customWidth="1"/>
    <col min="17" max="17" width="2" style="54" customWidth="1"/>
    <col min="18" max="16384" width="11.5546875" style="54"/>
  </cols>
  <sheetData>
    <row r="1" spans="2:30" x14ac:dyDescent="0.4">
      <c r="B1" s="157"/>
      <c r="C1" s="158"/>
      <c r="D1" s="159"/>
      <c r="E1" s="160"/>
      <c r="F1" s="161"/>
      <c r="G1" s="158"/>
      <c r="H1" s="162"/>
      <c r="I1" s="158"/>
      <c r="J1" s="163"/>
      <c r="K1" s="158"/>
      <c r="L1" s="158"/>
      <c r="M1" s="158"/>
      <c r="N1" s="162"/>
      <c r="O1" s="163"/>
      <c r="P1" s="164"/>
      <c r="Q1" s="165"/>
    </row>
    <row r="2" spans="2:30" ht="26.25" customHeight="1" x14ac:dyDescent="0.4">
      <c r="B2" s="166" t="s">
        <v>241</v>
      </c>
      <c r="C2" s="167" t="s">
        <v>170</v>
      </c>
      <c r="D2" s="167"/>
      <c r="E2" s="168"/>
      <c r="F2" s="169"/>
      <c r="G2" s="170"/>
      <c r="H2" s="171"/>
      <c r="I2" s="170"/>
      <c r="J2" s="172"/>
      <c r="K2" s="170"/>
      <c r="L2" s="170"/>
      <c r="M2" s="170"/>
      <c r="N2" s="171"/>
      <c r="O2" s="172"/>
      <c r="P2" s="173"/>
      <c r="Q2" s="174"/>
    </row>
    <row r="3" spans="2:30" ht="46.5" customHeight="1" x14ac:dyDescent="0.4">
      <c r="B3" s="175"/>
      <c r="C3" s="685" t="s">
        <v>242</v>
      </c>
      <c r="D3" s="892" t="s">
        <v>261</v>
      </c>
      <c r="E3" s="893"/>
      <c r="F3" s="893"/>
      <c r="G3" s="893"/>
      <c r="H3" s="893"/>
      <c r="I3" s="893"/>
      <c r="J3" s="893"/>
      <c r="K3" s="893"/>
      <c r="L3" s="893"/>
      <c r="M3" s="893"/>
      <c r="N3" s="893"/>
      <c r="O3" s="893"/>
      <c r="P3" s="893"/>
      <c r="Q3" s="165"/>
    </row>
    <row r="4" spans="2:30" ht="34.5" customHeight="1" x14ac:dyDescent="0.4">
      <c r="B4" s="175"/>
      <c r="C4" s="686" t="s">
        <v>243</v>
      </c>
      <c r="D4" s="910" t="s">
        <v>148</v>
      </c>
      <c r="E4" s="910"/>
      <c r="F4" s="910"/>
      <c r="G4" s="910"/>
      <c r="H4" s="910"/>
      <c r="I4" s="910"/>
      <c r="J4" s="910"/>
      <c r="K4" s="910"/>
      <c r="L4" s="910"/>
      <c r="M4" s="910"/>
      <c r="N4" s="910"/>
      <c r="O4" s="910"/>
      <c r="P4" s="910"/>
      <c r="Q4" s="177"/>
      <c r="S4" s="912"/>
      <c r="T4" s="912"/>
      <c r="U4" s="912"/>
      <c r="V4" s="912"/>
      <c r="W4" s="912"/>
      <c r="X4" s="912"/>
      <c r="Y4" s="912"/>
      <c r="Z4" s="912"/>
      <c r="AA4" s="912"/>
      <c r="AB4" s="912"/>
      <c r="AC4" s="912"/>
      <c r="AD4" s="912"/>
    </row>
    <row r="5" spans="2:30" ht="50.25" customHeight="1" x14ac:dyDescent="0.4">
      <c r="B5" s="245"/>
      <c r="C5" s="687" t="s">
        <v>244</v>
      </c>
      <c r="D5" s="913" t="s">
        <v>186</v>
      </c>
      <c r="E5" s="913"/>
      <c r="F5" s="913"/>
      <c r="G5" s="913"/>
      <c r="H5" s="913"/>
      <c r="I5" s="913"/>
      <c r="J5" s="913"/>
      <c r="K5" s="913"/>
      <c r="L5" s="913"/>
      <c r="M5" s="913"/>
      <c r="N5" s="913"/>
      <c r="O5" s="913"/>
      <c r="P5" s="913"/>
      <c r="Q5" s="174"/>
    </row>
    <row r="6" spans="2:30" s="247" customFormat="1" ht="27" customHeight="1" x14ac:dyDescent="0.4">
      <c r="B6" s="246" t="s">
        <v>192</v>
      </c>
      <c r="C6" s="248" t="s">
        <v>191</v>
      </c>
      <c r="D6" s="249"/>
      <c r="E6" s="249"/>
      <c r="F6" s="249"/>
      <c r="G6" s="249"/>
      <c r="H6" s="249"/>
      <c r="I6" s="249"/>
      <c r="J6" s="249"/>
      <c r="K6" s="249"/>
      <c r="L6" s="249"/>
      <c r="M6" s="249"/>
      <c r="N6" s="249"/>
      <c r="O6" s="249"/>
      <c r="P6" s="249"/>
      <c r="Q6" s="250"/>
    </row>
    <row r="7" spans="2:30" ht="50.25" customHeight="1" x14ac:dyDescent="0.4">
      <c r="B7" s="175"/>
      <c r="C7" s="901" t="s">
        <v>193</v>
      </c>
      <c r="D7" s="902"/>
      <c r="E7" s="902"/>
      <c r="F7" s="902"/>
      <c r="G7" s="902"/>
      <c r="H7" s="902"/>
      <c r="I7" s="902"/>
      <c r="J7" s="902"/>
      <c r="K7" s="902"/>
      <c r="L7" s="902"/>
      <c r="M7" s="902"/>
      <c r="N7" s="902"/>
      <c r="O7" s="902"/>
      <c r="P7" s="902"/>
      <c r="Q7" s="903"/>
    </row>
    <row r="8" spans="2:30" ht="54.6" customHeight="1" x14ac:dyDescent="0.4">
      <c r="B8" s="175"/>
      <c r="C8" s="904"/>
      <c r="D8" s="905"/>
      <c r="E8" s="905"/>
      <c r="F8" s="905"/>
      <c r="G8" s="905"/>
      <c r="H8" s="905"/>
      <c r="I8" s="905"/>
      <c r="J8" s="905"/>
      <c r="K8" s="905"/>
      <c r="L8" s="905"/>
      <c r="M8" s="905"/>
      <c r="N8" s="905"/>
      <c r="O8" s="905"/>
      <c r="P8" s="905"/>
      <c r="Q8" s="906"/>
    </row>
    <row r="9" spans="2:30" ht="27" customHeight="1" x14ac:dyDescent="0.4">
      <c r="B9" s="166" t="s">
        <v>245</v>
      </c>
      <c r="C9" s="178" t="s">
        <v>166</v>
      </c>
      <c r="D9" s="179"/>
      <c r="E9" s="180"/>
      <c r="F9" s="180"/>
      <c r="G9" s="180"/>
      <c r="H9" s="180"/>
      <c r="I9" s="180"/>
      <c r="J9" s="180"/>
      <c r="K9" s="180"/>
      <c r="L9" s="180"/>
      <c r="M9" s="180"/>
      <c r="N9" s="180"/>
      <c r="O9" s="180"/>
      <c r="P9" s="181"/>
      <c r="Q9" s="182"/>
    </row>
    <row r="10" spans="2:30" ht="28.5" customHeight="1" x14ac:dyDescent="0.45">
      <c r="B10" s="183"/>
      <c r="C10" s="685" t="s">
        <v>246</v>
      </c>
      <c r="D10" s="916" t="s">
        <v>117</v>
      </c>
      <c r="E10" s="916"/>
      <c r="F10" s="916"/>
      <c r="G10" s="916"/>
      <c r="H10" s="916"/>
      <c r="I10" s="916"/>
      <c r="J10" s="916"/>
      <c r="K10" s="916"/>
      <c r="L10" s="916"/>
      <c r="M10" s="916"/>
      <c r="N10" s="916"/>
      <c r="O10" s="916"/>
      <c r="P10" s="916"/>
      <c r="Q10" s="184"/>
    </row>
    <row r="11" spans="2:30" ht="25.5" customHeight="1" x14ac:dyDescent="0.4">
      <c r="B11" s="183"/>
      <c r="C11" s="688" t="s">
        <v>247</v>
      </c>
      <c r="D11" s="185" t="s">
        <v>162</v>
      </c>
      <c r="E11" s="180"/>
      <c r="F11" s="180"/>
      <c r="G11" s="180"/>
      <c r="H11" s="180"/>
      <c r="I11" s="180"/>
      <c r="J11" s="180"/>
      <c r="K11" s="180"/>
      <c r="L11" s="180"/>
      <c r="M11" s="180"/>
      <c r="N11" s="180"/>
      <c r="O11" s="180"/>
      <c r="P11" s="180"/>
      <c r="Q11" s="184"/>
    </row>
    <row r="12" spans="2:30" ht="44.1" customHeight="1" x14ac:dyDescent="0.4">
      <c r="B12" s="183"/>
      <c r="C12" s="686" t="s">
        <v>248</v>
      </c>
      <c r="D12" s="907" t="s">
        <v>163</v>
      </c>
      <c r="E12" s="907"/>
      <c r="F12" s="907"/>
      <c r="G12" s="907"/>
      <c r="H12" s="907"/>
      <c r="I12" s="907"/>
      <c r="J12" s="907"/>
      <c r="K12" s="907"/>
      <c r="L12" s="907"/>
      <c r="M12" s="907"/>
      <c r="N12" s="907"/>
      <c r="O12" s="907"/>
      <c r="P12" s="907"/>
      <c r="Q12" s="924"/>
    </row>
    <row r="13" spans="2:30" ht="20.25" customHeight="1" x14ac:dyDescent="0.4">
      <c r="B13" s="183"/>
      <c r="C13" s="176" t="s">
        <v>176</v>
      </c>
      <c r="D13" s="427"/>
      <c r="E13" s="427"/>
      <c r="F13" s="427"/>
      <c r="G13" s="427"/>
      <c r="H13" s="427"/>
      <c r="I13" s="427"/>
      <c r="J13" s="427"/>
      <c r="K13" s="427"/>
      <c r="L13" s="427"/>
      <c r="M13" s="427"/>
      <c r="N13" s="427"/>
      <c r="O13" s="427"/>
      <c r="P13" s="427"/>
      <c r="Q13" s="184"/>
    </row>
    <row r="14" spans="2:30" ht="20.25" customHeight="1" x14ac:dyDescent="0.4">
      <c r="B14" s="183"/>
      <c r="C14" s="688" t="s">
        <v>249</v>
      </c>
      <c r="D14" s="907" t="s">
        <v>177</v>
      </c>
      <c r="E14" s="908"/>
      <c r="F14" s="908"/>
      <c r="G14" s="908"/>
      <c r="H14" s="908"/>
      <c r="I14" s="908"/>
      <c r="J14" s="908"/>
      <c r="K14" s="922"/>
      <c r="L14" s="922"/>
      <c r="M14" s="922"/>
      <c r="N14" s="922"/>
      <c r="O14" s="922"/>
      <c r="P14" s="427"/>
      <c r="Q14" s="184"/>
    </row>
    <row r="15" spans="2:30" ht="6.75" customHeight="1" x14ac:dyDescent="0.4">
      <c r="B15" s="183"/>
      <c r="C15" s="686"/>
      <c r="D15" s="429"/>
      <c r="E15" s="429"/>
      <c r="F15" s="429"/>
      <c r="G15" s="429"/>
      <c r="H15" s="429"/>
      <c r="I15" s="429"/>
      <c r="J15" s="429"/>
      <c r="K15" s="427"/>
      <c r="L15" s="427"/>
      <c r="M15" s="427"/>
      <c r="N15" s="427"/>
      <c r="O15" s="427"/>
      <c r="P15" s="427"/>
      <c r="Q15" s="184"/>
    </row>
    <row r="16" spans="2:30" ht="18.75" customHeight="1" x14ac:dyDescent="0.4">
      <c r="B16" s="183"/>
      <c r="C16" s="686"/>
      <c r="D16" s="910" t="s">
        <v>179</v>
      </c>
      <c r="E16" s="910"/>
      <c r="F16" s="910"/>
      <c r="G16" s="910"/>
      <c r="H16" s="910"/>
      <c r="I16" s="186"/>
      <c r="J16" s="186"/>
      <c r="K16" s="909"/>
      <c r="L16" s="909"/>
      <c r="M16" s="427" t="s">
        <v>11</v>
      </c>
      <c r="N16" s="427"/>
      <c r="O16" s="427"/>
      <c r="P16" s="427"/>
      <c r="Q16" s="184"/>
    </row>
    <row r="17" spans="1:17" ht="18.75" customHeight="1" x14ac:dyDescent="0.4">
      <c r="B17" s="183"/>
      <c r="C17" s="686" t="s">
        <v>250</v>
      </c>
      <c r="D17" s="633" t="s">
        <v>180</v>
      </c>
      <c r="E17" s="630"/>
      <c r="F17" s="630"/>
      <c r="G17" s="630"/>
      <c r="H17" s="630"/>
      <c r="I17" s="186"/>
      <c r="J17" s="186"/>
      <c r="K17" s="630"/>
      <c r="L17" s="630"/>
      <c r="M17" s="629"/>
      <c r="N17" s="629"/>
      <c r="O17" s="629"/>
      <c r="P17" s="629"/>
      <c r="Q17" s="184"/>
    </row>
    <row r="18" spans="1:17" ht="21" customHeight="1" x14ac:dyDescent="0.45">
      <c r="B18" s="183"/>
      <c r="C18" s="688" t="s">
        <v>262</v>
      </c>
      <c r="D18" s="628" t="s">
        <v>263</v>
      </c>
      <c r="E18" s="636"/>
      <c r="F18" s="636"/>
      <c r="G18" s="630"/>
      <c r="H18" s="630"/>
      <c r="I18" s="186"/>
      <c r="J18" s="186"/>
      <c r="K18" s="923"/>
      <c r="L18" s="923"/>
      <c r="M18" s="637" t="s">
        <v>264</v>
      </c>
      <c r="N18" s="629"/>
      <c r="O18" s="629"/>
      <c r="P18" s="629"/>
      <c r="Q18" s="184"/>
    </row>
    <row r="19" spans="1:17" ht="21" customHeight="1" x14ac:dyDescent="0.4">
      <c r="B19" s="183"/>
      <c r="C19" s="688" t="s">
        <v>285</v>
      </c>
      <c r="D19" s="907" t="s">
        <v>288</v>
      </c>
      <c r="E19" s="907"/>
      <c r="F19" s="907"/>
      <c r="G19" s="907"/>
      <c r="H19" s="907"/>
      <c r="I19" s="907"/>
      <c r="J19" s="907"/>
      <c r="K19" s="907"/>
      <c r="L19" s="907"/>
      <c r="M19" s="907"/>
      <c r="N19" s="907"/>
      <c r="O19" s="682"/>
      <c r="P19" s="682"/>
      <c r="Q19" s="184"/>
    </row>
    <row r="20" spans="1:17" ht="2.25" customHeight="1" x14ac:dyDescent="0.4">
      <c r="B20" s="183"/>
      <c r="C20" s="251"/>
      <c r="D20" s="634"/>
      <c r="E20" s="635"/>
      <c r="F20" s="635"/>
      <c r="G20" s="635"/>
      <c r="H20" s="635"/>
      <c r="I20" s="635"/>
      <c r="J20" s="635"/>
      <c r="K20" s="635"/>
      <c r="L20" s="635"/>
      <c r="M20" s="186"/>
      <c r="N20" s="186"/>
      <c r="O20" s="186"/>
      <c r="P20" s="186"/>
      <c r="Q20" s="184"/>
    </row>
    <row r="21" spans="1:17" ht="18" customHeight="1" x14ac:dyDescent="0.4">
      <c r="B21" s="187"/>
      <c r="C21" s="188" t="s">
        <v>165</v>
      </c>
      <c r="D21" s="189"/>
      <c r="E21" s="189"/>
      <c r="F21" s="189"/>
      <c r="G21" s="189"/>
      <c r="H21" s="189"/>
      <c r="I21" s="189"/>
      <c r="J21" s="189"/>
      <c r="K21" s="188" t="s">
        <v>164</v>
      </c>
      <c r="L21" s="189"/>
      <c r="M21" s="189"/>
      <c r="N21" s="189"/>
      <c r="O21" s="189"/>
      <c r="P21" s="190"/>
      <c r="Q21" s="191"/>
    </row>
    <row r="22" spans="1:17" ht="39.75" customHeight="1" thickBot="1" x14ac:dyDescent="0.45">
      <c r="B22" s="192"/>
      <c r="C22" s="917"/>
      <c r="D22" s="918"/>
      <c r="E22" s="918"/>
      <c r="F22" s="918"/>
      <c r="G22" s="918"/>
      <c r="H22" s="918"/>
      <c r="I22" s="918"/>
      <c r="J22" s="919"/>
      <c r="K22" s="920"/>
      <c r="L22" s="921"/>
      <c r="M22" s="921"/>
      <c r="N22" s="921"/>
      <c r="O22" s="921"/>
      <c r="P22" s="921"/>
      <c r="Q22" s="182"/>
    </row>
    <row r="23" spans="1:17" ht="30.75" customHeight="1" x14ac:dyDescent="0.4">
      <c r="A23" s="55"/>
      <c r="B23" s="193"/>
      <c r="C23" s="244"/>
      <c r="D23" s="894" t="s">
        <v>121</v>
      </c>
      <c r="E23" s="894"/>
      <c r="F23" s="894"/>
      <c r="G23" s="894"/>
      <c r="H23" s="894"/>
      <c r="I23" s="894"/>
      <c r="J23" s="894"/>
      <c r="K23" s="894"/>
      <c r="L23" s="894"/>
      <c r="M23" s="894"/>
      <c r="N23" s="894"/>
      <c r="O23" s="894"/>
      <c r="P23" s="894"/>
      <c r="Q23" s="194"/>
    </row>
    <row r="24" spans="1:17" ht="21" customHeight="1" x14ac:dyDescent="0.45">
      <c r="A24" s="56"/>
      <c r="B24" s="183"/>
      <c r="C24" s="178"/>
      <c r="D24" s="914" t="s">
        <v>122</v>
      </c>
      <c r="E24" s="914"/>
      <c r="F24" s="914"/>
      <c r="G24" s="914"/>
      <c r="H24" s="914"/>
      <c r="I24" s="914"/>
      <c r="J24" s="914"/>
      <c r="K24" s="914"/>
      <c r="L24" s="914"/>
      <c r="M24" s="914"/>
      <c r="N24" s="914"/>
      <c r="O24" s="914"/>
      <c r="P24" s="914"/>
      <c r="Q24" s="177"/>
    </row>
    <row r="25" spans="1:17" ht="23.25" customHeight="1" x14ac:dyDescent="0.4">
      <c r="A25" s="56"/>
      <c r="B25" s="175"/>
      <c r="C25" s="196"/>
      <c r="D25" s="915" t="s">
        <v>123</v>
      </c>
      <c r="E25" s="915"/>
      <c r="F25" s="915"/>
      <c r="G25" s="915"/>
      <c r="H25" s="915"/>
      <c r="I25" s="915"/>
      <c r="J25" s="915"/>
      <c r="K25" s="915"/>
      <c r="L25" s="915"/>
      <c r="M25" s="915"/>
      <c r="N25" s="915"/>
      <c r="O25" s="915"/>
      <c r="P25" s="915"/>
      <c r="Q25" s="177"/>
    </row>
    <row r="26" spans="1:17" ht="33.75" customHeight="1" x14ac:dyDescent="0.4">
      <c r="A26" s="56"/>
      <c r="B26" s="175"/>
      <c r="C26" s="196"/>
      <c r="D26" s="185" t="s">
        <v>178</v>
      </c>
      <c r="E26" s="185"/>
      <c r="F26" s="185"/>
      <c r="G26" s="185"/>
      <c r="H26" s="185"/>
      <c r="I26" s="198"/>
      <c r="J26" s="198"/>
      <c r="K26" s="196"/>
      <c r="L26" s="196"/>
      <c r="M26" s="196"/>
      <c r="N26" s="196"/>
      <c r="O26" s="199"/>
      <c r="P26" s="196"/>
      <c r="Q26" s="177"/>
    </row>
    <row r="27" spans="1:17" ht="21.75" customHeight="1" x14ac:dyDescent="0.45">
      <c r="A27" s="56"/>
      <c r="B27" s="175"/>
      <c r="C27" s="196"/>
      <c r="D27" s="200" t="s">
        <v>124</v>
      </c>
      <c r="E27" s="200"/>
      <c r="F27" s="200"/>
      <c r="G27" s="200"/>
      <c r="H27" s="200"/>
      <c r="I27" s="200"/>
      <c r="J27" s="200"/>
      <c r="K27" s="196"/>
      <c r="L27" s="196"/>
      <c r="M27" s="196"/>
      <c r="N27" s="196"/>
      <c r="O27" s="196"/>
      <c r="P27" s="196"/>
      <c r="Q27" s="177"/>
    </row>
    <row r="28" spans="1:17" ht="9" customHeight="1" x14ac:dyDescent="0.4">
      <c r="A28" s="56"/>
      <c r="B28" s="175"/>
      <c r="C28" s="196"/>
      <c r="D28" s="195"/>
      <c r="E28" s="201"/>
      <c r="F28" s="202"/>
      <c r="G28" s="203"/>
      <c r="H28" s="203"/>
      <c r="I28" s="203"/>
      <c r="J28" s="203"/>
      <c r="K28" s="196"/>
      <c r="L28" s="196"/>
      <c r="M28" s="196"/>
      <c r="N28" s="196"/>
      <c r="O28" s="196"/>
      <c r="P28" s="196"/>
      <c r="Q28" s="177"/>
    </row>
    <row r="29" spans="1:17" ht="21" customHeight="1" x14ac:dyDescent="0.45">
      <c r="A29" s="56"/>
      <c r="B29" s="175"/>
      <c r="C29" s="196"/>
      <c r="D29" s="200" t="s">
        <v>125</v>
      </c>
      <c r="E29" s="200"/>
      <c r="F29" s="204"/>
      <c r="G29" s="203"/>
      <c r="H29" s="203"/>
      <c r="I29" s="196"/>
      <c r="J29" s="196"/>
      <c r="K29" s="196"/>
      <c r="L29" s="197"/>
      <c r="M29" s="196"/>
      <c r="N29" s="196"/>
      <c r="O29" s="196"/>
      <c r="P29" s="196"/>
      <c r="Q29" s="177"/>
    </row>
    <row r="30" spans="1:17" ht="16.5" customHeight="1" x14ac:dyDescent="0.4">
      <c r="A30" s="56"/>
      <c r="B30" s="175"/>
      <c r="C30" s="196"/>
      <c r="D30" s="205"/>
      <c r="E30" s="830"/>
      <c r="F30" s="830"/>
      <c r="G30" s="830"/>
      <c r="H30" s="206"/>
      <c r="I30" s="207"/>
      <c r="J30" s="900"/>
      <c r="K30" s="900"/>
      <c r="L30" s="206"/>
      <c r="M30" s="170"/>
      <c r="N30" s="170"/>
      <c r="O30" s="170"/>
      <c r="P30" s="170"/>
      <c r="Q30" s="177"/>
    </row>
    <row r="31" spans="1:17" ht="26.25" customHeight="1" x14ac:dyDescent="0.4">
      <c r="A31" s="56"/>
      <c r="B31" s="175"/>
      <c r="C31" s="196"/>
      <c r="D31" s="208"/>
      <c r="E31" s="209"/>
      <c r="F31" s="209"/>
      <c r="G31" s="209"/>
      <c r="H31" s="210"/>
      <c r="I31" s="211"/>
      <c r="J31" s="212"/>
      <c r="K31" s="213"/>
      <c r="L31" s="214"/>
      <c r="M31" s="214"/>
      <c r="N31" s="210"/>
      <c r="O31" s="212"/>
      <c r="P31" s="214"/>
      <c r="Q31" s="177"/>
    </row>
    <row r="32" spans="1:17" ht="28.5" customHeight="1" x14ac:dyDescent="0.4">
      <c r="A32" s="56"/>
      <c r="B32" s="215"/>
      <c r="C32" s="170"/>
      <c r="D32" s="216"/>
      <c r="E32" s="815"/>
      <c r="F32" s="815"/>
      <c r="G32" s="815"/>
      <c r="H32" s="217"/>
      <c r="I32" s="203"/>
      <c r="J32" s="911"/>
      <c r="K32" s="911"/>
      <c r="L32" s="217"/>
      <c r="M32" s="196"/>
      <c r="N32" s="196"/>
      <c r="O32" s="196"/>
      <c r="P32" s="196"/>
      <c r="Q32" s="177"/>
    </row>
    <row r="33" spans="1:18" x14ac:dyDescent="0.4">
      <c r="A33" s="56"/>
      <c r="B33" s="175"/>
      <c r="C33" s="196"/>
      <c r="D33" s="218" t="s">
        <v>168</v>
      </c>
      <c r="E33" s="219"/>
      <c r="F33" s="219"/>
      <c r="G33" s="219"/>
      <c r="H33" s="162"/>
      <c r="I33" s="220"/>
      <c r="J33" s="221"/>
      <c r="K33" s="222" t="s">
        <v>167</v>
      </c>
      <c r="L33" s="158"/>
      <c r="M33" s="158"/>
      <c r="N33" s="162"/>
      <c r="O33" s="163"/>
      <c r="P33" s="158"/>
      <c r="Q33" s="165"/>
    </row>
    <row r="34" spans="1:18" ht="21" customHeight="1" x14ac:dyDescent="0.4">
      <c r="A34" s="56"/>
      <c r="B34" s="175"/>
      <c r="C34" s="196"/>
      <c r="D34" s="895"/>
      <c r="E34" s="895"/>
      <c r="F34" s="895"/>
      <c r="G34" s="895"/>
      <c r="H34" s="895"/>
      <c r="I34" s="895"/>
      <c r="J34" s="896"/>
      <c r="K34" s="223"/>
      <c r="L34" s="217"/>
      <c r="M34" s="196"/>
      <c r="N34" s="196"/>
      <c r="O34" s="196"/>
      <c r="P34" s="196"/>
      <c r="Q34" s="177"/>
    </row>
    <row r="35" spans="1:18" ht="30" customHeight="1" thickBot="1" x14ac:dyDescent="0.45">
      <c r="A35" s="57"/>
      <c r="B35" s="215"/>
      <c r="C35" s="170"/>
      <c r="D35" s="897"/>
      <c r="E35" s="897"/>
      <c r="F35" s="897"/>
      <c r="G35" s="897"/>
      <c r="H35" s="897"/>
      <c r="I35" s="897"/>
      <c r="J35" s="898"/>
      <c r="K35" s="224"/>
      <c r="L35" s="206"/>
      <c r="M35" s="170"/>
      <c r="N35" s="170"/>
      <c r="O35" s="170"/>
      <c r="P35" s="170"/>
      <c r="Q35" s="174"/>
    </row>
    <row r="36" spans="1:18" ht="8.25" customHeight="1" x14ac:dyDescent="0.4">
      <c r="B36" s="329"/>
      <c r="C36" s="414"/>
      <c r="D36" s="415"/>
      <c r="E36" s="416"/>
      <c r="F36" s="417"/>
      <c r="G36" s="414"/>
      <c r="H36" s="418"/>
      <c r="I36" s="414"/>
      <c r="J36" s="419"/>
      <c r="K36" s="419"/>
      <c r="L36" s="420"/>
      <c r="M36" s="414"/>
      <c r="N36" s="414"/>
      <c r="O36" s="414"/>
      <c r="P36" s="414"/>
      <c r="Q36" s="414"/>
      <c r="R36" s="581"/>
    </row>
    <row r="37" spans="1:18" ht="3.75" hidden="1" customHeight="1" x14ac:dyDescent="0.4">
      <c r="B37" s="215"/>
      <c r="C37" s="170"/>
      <c r="D37" s="226"/>
      <c r="E37" s="899"/>
      <c r="F37" s="899"/>
      <c r="G37" s="899"/>
      <c r="H37" s="227"/>
      <c r="I37" s="228"/>
      <c r="J37" s="228"/>
      <c r="K37" s="227"/>
      <c r="L37" s="227"/>
      <c r="M37" s="170"/>
      <c r="N37" s="170"/>
      <c r="O37" s="170"/>
      <c r="P37" s="170"/>
      <c r="Q37" s="174"/>
    </row>
    <row r="38" spans="1:18" ht="16.5" customHeight="1" x14ac:dyDescent="0.4">
      <c r="B38" s="414"/>
      <c r="C38" s="414"/>
      <c r="D38" s="582"/>
      <c r="E38" s="583"/>
      <c r="F38" s="414"/>
      <c r="G38" s="414"/>
      <c r="H38" s="584"/>
      <c r="I38" s="579"/>
      <c r="J38" s="579"/>
      <c r="K38" s="584"/>
      <c r="L38" s="584"/>
      <c r="M38" s="414"/>
      <c r="N38" s="414"/>
      <c r="O38" s="414"/>
      <c r="P38" s="414"/>
      <c r="Q38" s="414"/>
      <c r="R38" s="414"/>
    </row>
    <row r="39" spans="1:18" ht="4.5" customHeight="1" x14ac:dyDescent="0.4">
      <c r="B39" s="414"/>
      <c r="C39" s="414"/>
      <c r="D39" s="414"/>
      <c r="E39" s="414"/>
      <c r="F39" s="414"/>
      <c r="G39" s="414"/>
      <c r="H39" s="418"/>
      <c r="I39" s="418"/>
      <c r="J39" s="418"/>
      <c r="K39" s="414"/>
      <c r="L39" s="414"/>
      <c r="M39" s="414"/>
      <c r="N39" s="414"/>
      <c r="O39" s="414"/>
      <c r="P39" s="414"/>
      <c r="Q39" s="414"/>
      <c r="R39" s="414"/>
    </row>
    <row r="40" spans="1:18" ht="14.25" customHeight="1" x14ac:dyDescent="0.4">
      <c r="B40" s="414"/>
      <c r="C40" s="414"/>
      <c r="D40" s="414"/>
      <c r="E40" s="414"/>
      <c r="F40" s="414"/>
      <c r="G40" s="414"/>
      <c r="H40" s="414"/>
      <c r="I40" s="414"/>
      <c r="J40" s="414"/>
      <c r="K40" s="414"/>
      <c r="L40" s="414"/>
      <c r="M40" s="414"/>
      <c r="N40" s="414"/>
      <c r="O40" s="414"/>
      <c r="P40" s="414"/>
      <c r="Q40" s="414"/>
      <c r="R40" s="414"/>
    </row>
    <row r="41" spans="1:18" ht="21" customHeight="1" x14ac:dyDescent="0.4">
      <c r="B41" s="583"/>
      <c r="C41" s="585"/>
      <c r="D41" s="583"/>
      <c r="E41" s="583"/>
      <c r="F41" s="583"/>
      <c r="G41" s="583"/>
      <c r="H41" s="583"/>
      <c r="I41" s="583"/>
      <c r="J41" s="583"/>
      <c r="K41" s="414"/>
      <c r="L41" s="414"/>
      <c r="M41" s="414"/>
      <c r="N41" s="414"/>
      <c r="O41" s="414"/>
      <c r="P41" s="414"/>
      <c r="Q41" s="414"/>
      <c r="R41" s="414"/>
    </row>
    <row r="42" spans="1:18" ht="16.5" customHeight="1" x14ac:dyDescent="0.4">
      <c r="B42" s="583"/>
      <c r="C42" s="585"/>
      <c r="D42" s="586"/>
      <c r="E42" s="587"/>
      <c r="F42" s="583"/>
      <c r="G42" s="603"/>
      <c r="H42" s="604"/>
      <c r="I42" s="414"/>
      <c r="J42" s="583"/>
      <c r="K42" s="414"/>
      <c r="L42" s="414"/>
      <c r="M42" s="414"/>
      <c r="N42" s="414"/>
      <c r="O42" s="589"/>
      <c r="P42" s="589"/>
      <c r="Q42" s="414"/>
      <c r="R42" s="414"/>
    </row>
    <row r="43" spans="1:18" ht="16.5" customHeight="1" x14ac:dyDescent="0.4">
      <c r="A43" s="414"/>
      <c r="B43" s="583"/>
      <c r="C43" s="585"/>
      <c r="D43" s="590"/>
      <c r="E43" s="603"/>
      <c r="F43" s="603"/>
      <c r="G43" s="603"/>
      <c r="H43" s="605"/>
      <c r="I43" s="606"/>
      <c r="J43" s="593"/>
      <c r="K43" s="414"/>
      <c r="L43" s="414"/>
      <c r="M43" s="414"/>
      <c r="N43" s="414"/>
      <c r="O43" s="420"/>
      <c r="P43" s="414"/>
      <c r="Q43" s="414"/>
      <c r="R43" s="414"/>
    </row>
    <row r="44" spans="1:18" ht="16.5" customHeight="1" x14ac:dyDescent="0.4">
      <c r="A44" s="414"/>
      <c r="B44" s="414"/>
      <c r="C44" s="414"/>
      <c r="D44" s="590"/>
      <c r="E44" s="777"/>
      <c r="F44" s="777"/>
      <c r="G44" s="777"/>
      <c r="H44" s="777"/>
      <c r="I44" s="778"/>
      <c r="J44" s="778"/>
      <c r="K44" s="414"/>
      <c r="L44" s="414"/>
      <c r="M44" s="414"/>
      <c r="N44" s="414"/>
      <c r="O44" s="420"/>
      <c r="P44" s="414"/>
      <c r="Q44" s="414"/>
      <c r="R44" s="414"/>
    </row>
    <row r="45" spans="1:18" ht="16.5" customHeight="1" x14ac:dyDescent="0.4">
      <c r="A45" s="414"/>
      <c r="B45" s="414"/>
      <c r="C45" s="414"/>
      <c r="D45" s="415"/>
      <c r="E45" s="595"/>
      <c r="F45" s="607"/>
      <c r="G45" s="579"/>
      <c r="H45" s="579"/>
      <c r="I45" s="579"/>
      <c r="J45" s="579"/>
      <c r="K45" s="414"/>
      <c r="L45" s="414"/>
      <c r="M45" s="414"/>
      <c r="N45" s="414"/>
      <c r="O45" s="420"/>
      <c r="P45" s="414"/>
      <c r="Q45" s="414"/>
      <c r="R45" s="414"/>
    </row>
    <row r="46" spans="1:18" ht="15" customHeight="1" x14ac:dyDescent="0.4">
      <c r="A46" s="414"/>
      <c r="B46" s="414"/>
      <c r="C46" s="414"/>
      <c r="D46" s="415"/>
      <c r="E46" s="607"/>
      <c r="F46" s="416"/>
      <c r="G46" s="418"/>
      <c r="H46" s="418"/>
      <c r="I46" s="414"/>
      <c r="J46" s="414"/>
      <c r="K46" s="414"/>
      <c r="L46" s="414"/>
      <c r="M46" s="414"/>
      <c r="N46" s="414"/>
      <c r="O46" s="414"/>
      <c r="P46" s="414"/>
      <c r="Q46" s="414"/>
      <c r="R46" s="414"/>
    </row>
    <row r="47" spans="1:18" ht="16.5" customHeight="1" x14ac:dyDescent="0.4">
      <c r="A47" s="414"/>
      <c r="B47" s="414"/>
      <c r="C47" s="414"/>
      <c r="D47" s="586"/>
      <c r="E47" s="595"/>
      <c r="F47" s="607"/>
      <c r="G47" s="418"/>
      <c r="H47" s="418"/>
      <c r="I47" s="418"/>
      <c r="J47" s="418"/>
      <c r="K47" s="414"/>
      <c r="L47" s="414"/>
      <c r="M47" s="414"/>
      <c r="N47" s="414"/>
      <c r="O47" s="414"/>
      <c r="P47" s="414"/>
      <c r="Q47" s="414"/>
      <c r="R47" s="414"/>
    </row>
    <row r="48" spans="1:18" ht="16.5" customHeight="1" x14ac:dyDescent="0.4">
      <c r="A48" s="414"/>
      <c r="B48" s="414"/>
      <c r="C48" s="414"/>
      <c r="D48" s="590"/>
      <c r="E48" s="598"/>
      <c r="F48" s="416"/>
      <c r="G48" s="418"/>
      <c r="H48" s="418"/>
      <c r="I48" s="414"/>
      <c r="J48" s="414"/>
      <c r="K48" s="414"/>
      <c r="L48" s="589"/>
      <c r="M48" s="414"/>
      <c r="N48" s="414"/>
      <c r="O48" s="414"/>
      <c r="P48" s="414"/>
      <c r="Q48" s="414"/>
      <c r="R48" s="414"/>
    </row>
    <row r="49" spans="1:18" ht="9.75" customHeight="1" x14ac:dyDescent="0.4">
      <c r="A49" s="414"/>
      <c r="B49" s="414"/>
      <c r="C49" s="414"/>
      <c r="D49" s="590"/>
      <c r="E49" s="579"/>
      <c r="F49" s="416"/>
      <c r="G49" s="414"/>
      <c r="H49" s="599"/>
      <c r="I49" s="414"/>
      <c r="J49" s="578"/>
      <c r="K49" s="414"/>
      <c r="L49" s="414"/>
      <c r="M49" s="414"/>
      <c r="N49" s="414"/>
      <c r="O49" s="414"/>
      <c r="P49" s="414"/>
      <c r="Q49" s="414"/>
      <c r="R49" s="414"/>
    </row>
    <row r="50" spans="1:18" ht="16.5" customHeight="1" x14ac:dyDescent="0.4">
      <c r="A50" s="434"/>
      <c r="B50" s="414"/>
      <c r="C50" s="414"/>
      <c r="D50" s="590"/>
      <c r="E50" s="777"/>
      <c r="F50" s="777"/>
      <c r="G50" s="777"/>
      <c r="H50" s="420"/>
      <c r="I50" s="418"/>
      <c r="J50" s="776"/>
      <c r="K50" s="776"/>
      <c r="L50" s="420"/>
      <c r="M50" s="414"/>
      <c r="N50" s="414"/>
      <c r="O50" s="414"/>
      <c r="P50" s="414"/>
      <c r="Q50" s="414"/>
      <c r="R50" s="414"/>
    </row>
    <row r="51" spans="1:18" ht="9.75" customHeight="1" x14ac:dyDescent="0.4">
      <c r="B51" s="414"/>
      <c r="C51" s="414"/>
      <c r="D51" s="590"/>
      <c r="E51" s="591"/>
      <c r="F51" s="591"/>
      <c r="G51" s="591"/>
      <c r="H51" s="599"/>
      <c r="I51" s="418"/>
      <c r="J51" s="578"/>
      <c r="K51" s="589"/>
      <c r="L51" s="414"/>
      <c r="M51" s="414"/>
      <c r="N51" s="414"/>
      <c r="O51" s="414"/>
      <c r="P51" s="414"/>
      <c r="Q51" s="414"/>
      <c r="R51" s="414"/>
    </row>
    <row r="52" spans="1:18" ht="16.5" customHeight="1" x14ac:dyDescent="0.4">
      <c r="B52" s="414"/>
      <c r="C52" s="414"/>
      <c r="D52" s="590"/>
      <c r="E52" s="417"/>
      <c r="F52" s="417"/>
      <c r="G52" s="414"/>
      <c r="H52" s="418"/>
      <c r="I52" s="414"/>
      <c r="J52" s="776"/>
      <c r="K52" s="776"/>
      <c r="L52" s="420"/>
      <c r="M52" s="414"/>
      <c r="N52" s="414"/>
      <c r="O52" s="414"/>
      <c r="P52" s="414"/>
      <c r="Q52" s="414"/>
      <c r="R52" s="414"/>
    </row>
    <row r="53" spans="1:18" ht="6" customHeight="1" x14ac:dyDescent="0.4">
      <c r="B53" s="414"/>
      <c r="C53" s="414"/>
      <c r="D53" s="590"/>
      <c r="E53" s="417"/>
      <c r="F53" s="417"/>
      <c r="G53" s="414"/>
      <c r="H53" s="418"/>
      <c r="I53" s="414"/>
      <c r="J53" s="419"/>
      <c r="K53" s="419"/>
      <c r="L53" s="420"/>
      <c r="M53" s="414"/>
      <c r="N53" s="414"/>
      <c r="O53" s="414"/>
      <c r="P53" s="414"/>
      <c r="Q53" s="414"/>
      <c r="R53" s="414"/>
    </row>
    <row r="54" spans="1:18" ht="15" customHeight="1" x14ac:dyDescent="0.4">
      <c r="B54" s="414"/>
      <c r="C54" s="414"/>
      <c r="D54" s="590"/>
      <c r="E54" s="579"/>
      <c r="F54" s="417"/>
      <c r="G54" s="418"/>
      <c r="H54" s="418"/>
      <c r="I54" s="418"/>
      <c r="J54" s="418"/>
      <c r="K54" s="414"/>
      <c r="L54" s="414"/>
      <c r="M54" s="414"/>
      <c r="N54" s="414"/>
      <c r="O54" s="414"/>
      <c r="P54" s="414"/>
      <c r="Q54" s="414"/>
      <c r="R54" s="414"/>
    </row>
    <row r="55" spans="1:18" ht="9.75" customHeight="1" x14ac:dyDescent="0.4">
      <c r="B55" s="414"/>
      <c r="C55" s="414"/>
      <c r="D55" s="590"/>
      <c r="E55" s="579"/>
      <c r="F55" s="416"/>
      <c r="G55" s="414"/>
      <c r="H55" s="599"/>
      <c r="I55" s="414"/>
      <c r="J55" s="578"/>
      <c r="K55" s="414"/>
      <c r="L55" s="414"/>
      <c r="M55" s="414"/>
      <c r="N55" s="414"/>
      <c r="O55" s="414"/>
      <c r="P55" s="414"/>
      <c r="Q55" s="414"/>
      <c r="R55" s="414"/>
    </row>
    <row r="56" spans="1:18" ht="16.5" customHeight="1" x14ac:dyDescent="0.4">
      <c r="B56" s="414"/>
      <c r="C56" s="414"/>
      <c r="D56" s="590"/>
      <c r="E56" s="777"/>
      <c r="F56" s="777"/>
      <c r="G56" s="777"/>
      <c r="H56" s="420"/>
      <c r="I56" s="418"/>
      <c r="J56" s="776"/>
      <c r="K56" s="776"/>
      <c r="L56" s="420"/>
      <c r="M56" s="414"/>
      <c r="N56" s="414"/>
      <c r="O56" s="414"/>
      <c r="P56" s="414"/>
      <c r="Q56" s="414"/>
      <c r="R56" s="414"/>
    </row>
    <row r="57" spans="1:18" ht="9.75" customHeight="1" x14ac:dyDescent="0.4">
      <c r="B57" s="414"/>
      <c r="C57" s="414"/>
      <c r="D57" s="590"/>
      <c r="E57" s="591"/>
      <c r="F57" s="591"/>
      <c r="G57" s="591"/>
      <c r="H57" s="599"/>
      <c r="I57" s="418"/>
      <c r="J57" s="578"/>
      <c r="K57" s="589"/>
      <c r="L57" s="414"/>
      <c r="M57" s="414"/>
      <c r="N57" s="414"/>
      <c r="O57" s="414"/>
      <c r="P57" s="414"/>
      <c r="Q57" s="414"/>
      <c r="R57" s="414"/>
    </row>
    <row r="58" spans="1:18" ht="16.5" customHeight="1" x14ac:dyDescent="0.4">
      <c r="B58" s="414"/>
      <c r="C58" s="414"/>
      <c r="D58" s="590"/>
      <c r="E58" s="417"/>
      <c r="F58" s="417"/>
      <c r="G58" s="414"/>
      <c r="H58" s="418"/>
      <c r="I58" s="414"/>
      <c r="J58" s="776"/>
      <c r="K58" s="776"/>
      <c r="L58" s="420"/>
      <c r="M58" s="414"/>
      <c r="N58" s="414"/>
      <c r="O58" s="414"/>
      <c r="P58" s="414"/>
      <c r="Q58" s="414"/>
      <c r="R58" s="414"/>
    </row>
    <row r="59" spans="1:18" ht="9.75" customHeight="1" x14ac:dyDescent="0.4">
      <c r="B59" s="414"/>
      <c r="C59" s="414"/>
      <c r="D59" s="590"/>
      <c r="E59" s="579"/>
      <c r="F59" s="416"/>
      <c r="G59" s="414"/>
      <c r="H59" s="599"/>
      <c r="I59" s="414"/>
      <c r="J59" s="578"/>
      <c r="K59" s="414"/>
      <c r="L59" s="414"/>
      <c r="M59" s="414"/>
      <c r="N59" s="414"/>
      <c r="O59" s="414"/>
      <c r="P59" s="414"/>
      <c r="Q59" s="414"/>
      <c r="R59" s="414"/>
    </row>
    <row r="60" spans="1:18" ht="16.5" customHeight="1" x14ac:dyDescent="0.4">
      <c r="B60" s="414"/>
      <c r="C60" s="414"/>
      <c r="D60" s="590"/>
      <c r="E60" s="777"/>
      <c r="F60" s="777"/>
      <c r="G60" s="777"/>
      <c r="H60" s="420"/>
      <c r="I60" s="418"/>
      <c r="J60" s="776"/>
      <c r="K60" s="776"/>
      <c r="L60" s="420"/>
      <c r="M60" s="414"/>
      <c r="N60" s="414"/>
      <c r="O60" s="414"/>
      <c r="P60" s="414"/>
      <c r="Q60" s="414"/>
      <c r="R60" s="414"/>
    </row>
    <row r="61" spans="1:18" ht="9.75" customHeight="1" x14ac:dyDescent="0.4">
      <c r="B61" s="414"/>
      <c r="C61" s="414"/>
      <c r="D61" s="590"/>
      <c r="E61" s="591"/>
      <c r="F61" s="591"/>
      <c r="G61" s="591"/>
      <c r="H61" s="599"/>
      <c r="I61" s="418"/>
      <c r="J61" s="578"/>
      <c r="K61" s="589"/>
      <c r="L61" s="414"/>
      <c r="M61" s="414"/>
      <c r="N61" s="414"/>
      <c r="O61" s="414"/>
      <c r="P61" s="414"/>
      <c r="Q61" s="414"/>
      <c r="R61" s="414"/>
    </row>
    <row r="62" spans="1:18" ht="16.5" customHeight="1" x14ac:dyDescent="0.4">
      <c r="B62" s="414"/>
      <c r="C62" s="414"/>
      <c r="D62" s="590"/>
      <c r="E62" s="417"/>
      <c r="F62" s="417"/>
      <c r="G62" s="414"/>
      <c r="H62" s="418"/>
      <c r="I62" s="414"/>
      <c r="J62" s="776"/>
      <c r="K62" s="776"/>
      <c r="L62" s="420"/>
      <c r="M62" s="414"/>
      <c r="N62" s="414"/>
      <c r="O62" s="414"/>
      <c r="P62" s="414"/>
      <c r="Q62" s="414"/>
      <c r="R62" s="414"/>
    </row>
    <row r="63" spans="1:18" ht="17.25" customHeight="1" x14ac:dyDescent="0.4">
      <c r="A63" s="581"/>
      <c r="B63" s="414"/>
      <c r="C63" s="585"/>
      <c r="D63" s="587"/>
      <c r="E63" s="414"/>
      <c r="F63" s="414"/>
      <c r="G63" s="414"/>
      <c r="H63" s="414"/>
      <c r="I63" s="414"/>
      <c r="J63" s="414"/>
      <c r="K63" s="414"/>
      <c r="L63" s="420"/>
      <c r="M63" s="414"/>
      <c r="N63" s="414"/>
      <c r="O63" s="414"/>
      <c r="P63" s="414"/>
      <c r="Q63" s="414"/>
      <c r="R63" s="414"/>
    </row>
    <row r="64" spans="1:18" ht="24.75" customHeight="1" x14ac:dyDescent="0.4">
      <c r="B64" s="414"/>
      <c r="C64" s="418"/>
      <c r="D64" s="600"/>
      <c r="E64" s="418"/>
      <c r="F64" s="414"/>
      <c r="G64" s="414"/>
      <c r="H64" s="414"/>
      <c r="I64" s="589"/>
      <c r="J64" s="589"/>
      <c r="K64" s="414"/>
      <c r="L64" s="414"/>
      <c r="M64" s="414"/>
      <c r="N64" s="414"/>
      <c r="O64" s="414"/>
      <c r="P64" s="414"/>
      <c r="Q64" s="414"/>
      <c r="R64" s="414"/>
    </row>
    <row r="65" spans="2:18" ht="15" customHeight="1" x14ac:dyDescent="0.4">
      <c r="B65" s="414"/>
      <c r="C65" s="414"/>
      <c r="D65" s="586"/>
      <c r="E65" s="595"/>
      <c r="F65" s="601"/>
      <c r="G65" s="601"/>
      <c r="H65" s="601"/>
      <c r="I65" s="601"/>
      <c r="J65" s="601"/>
      <c r="K65" s="601"/>
      <c r="L65" s="593"/>
      <c r="M65" s="414"/>
      <c r="N65" s="414"/>
      <c r="O65" s="414"/>
      <c r="P65" s="589"/>
      <c r="Q65" s="414"/>
      <c r="R65" s="414"/>
    </row>
    <row r="66" spans="2:18" ht="16.5" customHeight="1" x14ac:dyDescent="0.4">
      <c r="B66" s="414"/>
      <c r="C66" s="414"/>
      <c r="D66" s="590"/>
      <c r="E66" s="417"/>
      <c r="F66" s="414"/>
      <c r="G66" s="414"/>
      <c r="H66" s="416"/>
      <c r="I66" s="414"/>
      <c r="J66" s="414"/>
      <c r="K66" s="414"/>
      <c r="L66" s="420"/>
      <c r="M66" s="414"/>
      <c r="N66" s="414"/>
      <c r="O66" s="414"/>
      <c r="P66" s="414"/>
      <c r="Q66" s="414"/>
      <c r="R66" s="414"/>
    </row>
    <row r="67" spans="2:18" x14ac:dyDescent="0.4">
      <c r="B67" s="414"/>
      <c r="C67" s="414"/>
      <c r="D67" s="577"/>
      <c r="E67" s="414"/>
      <c r="F67" s="414"/>
      <c r="G67" s="414"/>
      <c r="H67" s="414"/>
      <c r="I67" s="414"/>
      <c r="J67" s="414"/>
      <c r="K67" s="414"/>
      <c r="L67" s="414"/>
      <c r="M67" s="414"/>
      <c r="N67" s="414"/>
      <c r="O67" s="414"/>
      <c r="P67" s="414"/>
      <c r="Q67" s="414"/>
      <c r="R67" s="414"/>
    </row>
    <row r="68" spans="2:18" x14ac:dyDescent="0.4">
      <c r="B68" s="414"/>
      <c r="C68" s="414"/>
      <c r="D68" s="414"/>
      <c r="E68" s="414"/>
      <c r="F68" s="414"/>
      <c r="G68" s="414"/>
      <c r="H68" s="414"/>
      <c r="I68" s="414"/>
      <c r="J68" s="414"/>
      <c r="K68" s="414"/>
      <c r="L68" s="414"/>
      <c r="M68" s="414"/>
      <c r="N68" s="414"/>
      <c r="O68" s="414"/>
      <c r="P68" s="414"/>
      <c r="Q68" s="414"/>
      <c r="R68" s="414"/>
    </row>
    <row r="69" spans="2:18" ht="14.25" customHeight="1" x14ac:dyDescent="0.4">
      <c r="B69" s="414"/>
      <c r="C69" s="414"/>
      <c r="D69" s="414"/>
      <c r="E69" s="414"/>
      <c r="F69" s="414"/>
      <c r="G69" s="414"/>
      <c r="H69" s="414"/>
      <c r="I69" s="414"/>
      <c r="J69" s="414"/>
      <c r="K69" s="414"/>
      <c r="L69" s="414"/>
      <c r="M69" s="414"/>
      <c r="N69" s="414"/>
      <c r="O69" s="414"/>
      <c r="P69" s="414"/>
      <c r="Q69" s="414"/>
      <c r="R69" s="414"/>
    </row>
    <row r="70" spans="2:18" x14ac:dyDescent="0.4">
      <c r="B70" s="414"/>
      <c r="C70" s="414"/>
      <c r="D70" s="414"/>
      <c r="E70" s="414"/>
      <c r="F70" s="414"/>
      <c r="G70" s="414"/>
      <c r="H70" s="579"/>
      <c r="I70" s="579"/>
      <c r="J70" s="778"/>
      <c r="K70" s="778"/>
      <c r="L70" s="778"/>
      <c r="M70" s="778"/>
      <c r="N70" s="778"/>
      <c r="O70" s="778"/>
      <c r="P70" s="778"/>
      <c r="Q70" s="414"/>
      <c r="R70" s="414"/>
    </row>
    <row r="71" spans="2:18" x14ac:dyDescent="0.4">
      <c r="B71" s="414"/>
      <c r="C71" s="414"/>
      <c r="D71" s="414"/>
      <c r="E71" s="414"/>
      <c r="F71" s="414"/>
      <c r="G71" s="414"/>
      <c r="H71" s="414"/>
      <c r="I71" s="414"/>
      <c r="J71" s="414"/>
      <c r="K71" s="414"/>
      <c r="L71" s="414"/>
      <c r="M71" s="414"/>
      <c r="N71" s="414"/>
      <c r="O71" s="414"/>
      <c r="P71" s="414"/>
      <c r="Q71" s="414"/>
      <c r="R71" s="414"/>
    </row>
  </sheetData>
  <sheetProtection algorithmName="SHA-512" hashValue="zJlLGPiR5Ub9hzQkkOlYj2t6IfSINBX36DMNSM0077QN6tZALrD5AveNz42phNaa6pLnA3F23GXcwwo1o5n6Vg==" saltValue="7HrlKINJlYQ5eCzF26GAMw==" spinCount="100000" sheet="1" selectLockedCells="1"/>
  <mergeCells count="36">
    <mergeCell ref="S4:AD4"/>
    <mergeCell ref="D5:P5"/>
    <mergeCell ref="D24:P24"/>
    <mergeCell ref="D25:P25"/>
    <mergeCell ref="D10:P10"/>
    <mergeCell ref="D4:P4"/>
    <mergeCell ref="C22:J22"/>
    <mergeCell ref="K22:P22"/>
    <mergeCell ref="K14:O14"/>
    <mergeCell ref="K18:L18"/>
    <mergeCell ref="D12:Q12"/>
    <mergeCell ref="D19:N19"/>
    <mergeCell ref="D3:P3"/>
    <mergeCell ref="D23:P23"/>
    <mergeCell ref="D34:J35"/>
    <mergeCell ref="J62:K62"/>
    <mergeCell ref="J60:K60"/>
    <mergeCell ref="E37:G37"/>
    <mergeCell ref="E30:G30"/>
    <mergeCell ref="J30:K30"/>
    <mergeCell ref="E32:G32"/>
    <mergeCell ref="C7:Q8"/>
    <mergeCell ref="D14:J14"/>
    <mergeCell ref="K16:L16"/>
    <mergeCell ref="D16:H16"/>
    <mergeCell ref="J32:K32"/>
    <mergeCell ref="I44:J44"/>
    <mergeCell ref="E44:H44"/>
    <mergeCell ref="J70:P70"/>
    <mergeCell ref="E50:G50"/>
    <mergeCell ref="J50:K50"/>
    <mergeCell ref="J52:K52"/>
    <mergeCell ref="E56:G56"/>
    <mergeCell ref="J56:K56"/>
    <mergeCell ref="E60:G60"/>
    <mergeCell ref="J58:K58"/>
  </mergeCells>
  <phoneticPr fontId="3" type="noConversion"/>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11430</xdr:colOff>
                    <xdr:row>23</xdr:row>
                    <xdr:rowOff>68580</xdr:rowOff>
                  </from>
                  <to>
                    <xdr:col>3</xdr:col>
                    <xdr:colOff>11430</xdr:colOff>
                    <xdr:row>24</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11430</xdr:colOff>
                    <xdr:row>25</xdr:row>
                    <xdr:rowOff>106680</xdr:rowOff>
                  </from>
                  <to>
                    <xdr:col>3</xdr:col>
                    <xdr:colOff>11430</xdr:colOff>
                    <xdr:row>25</xdr:row>
                    <xdr:rowOff>323850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11430</xdr:colOff>
                    <xdr:row>26</xdr:row>
                    <xdr:rowOff>57150</xdr:rowOff>
                  </from>
                  <to>
                    <xdr:col>3</xdr:col>
                    <xdr:colOff>11430</xdr:colOff>
                    <xdr:row>27</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topLeftCell="A3" zoomScaleNormal="100" workbookViewId="0">
      <selection activeCell="I17" sqref="I17"/>
    </sheetView>
  </sheetViews>
  <sheetFormatPr baseColWidth="10" defaultRowHeight="12.3" x14ac:dyDescent="0.4"/>
  <cols>
    <col min="1" max="1" width="5.44140625" customWidth="1"/>
    <col min="2" max="2" width="3.1640625" customWidth="1"/>
    <col min="7" max="7" width="22.27734375" customWidth="1"/>
    <col min="8" max="8" width="11.44140625" customWidth="1"/>
  </cols>
  <sheetData>
    <row r="1" spans="1:9" ht="5.25" customHeight="1" x14ac:dyDescent="0.4">
      <c r="A1" s="665"/>
      <c r="B1" s="666"/>
      <c r="C1" s="667"/>
      <c r="D1" s="667"/>
      <c r="E1" s="667"/>
      <c r="F1" s="667"/>
      <c r="G1" s="667"/>
      <c r="H1" s="668"/>
      <c r="I1" s="654"/>
    </row>
    <row r="2" spans="1:9" ht="29.25" customHeight="1" x14ac:dyDescent="0.4">
      <c r="A2" s="928" t="s">
        <v>284</v>
      </c>
      <c r="B2" s="929"/>
      <c r="C2" s="929"/>
      <c r="D2" s="929"/>
      <c r="E2" s="929"/>
      <c r="F2" s="929"/>
      <c r="G2" s="929"/>
      <c r="H2" s="930"/>
      <c r="I2" s="654"/>
    </row>
    <row r="3" spans="1:9" ht="2.25" customHeight="1" x14ac:dyDescent="0.4">
      <c r="A3" s="669"/>
      <c r="B3" s="655"/>
      <c r="C3" s="656"/>
      <c r="D3" s="656"/>
      <c r="E3" s="656"/>
      <c r="F3" s="656"/>
      <c r="G3" s="657"/>
      <c r="H3" s="670"/>
      <c r="I3" s="654"/>
    </row>
    <row r="4" spans="1:9" ht="60.75" customHeight="1" x14ac:dyDescent="0.4">
      <c r="A4" s="671"/>
      <c r="B4" s="658"/>
      <c r="C4" s="931" t="s">
        <v>275</v>
      </c>
      <c r="D4" s="931"/>
      <c r="E4" s="931"/>
      <c r="F4" s="931"/>
      <c r="G4" s="931"/>
      <c r="H4" s="672"/>
      <c r="I4" s="654"/>
    </row>
    <row r="5" spans="1:9" ht="27" customHeight="1" x14ac:dyDescent="0.4">
      <c r="A5" s="671"/>
      <c r="B5" s="659"/>
      <c r="C5" s="926"/>
      <c r="D5" s="926"/>
      <c r="E5" s="926"/>
      <c r="F5" s="926"/>
      <c r="G5" s="926"/>
      <c r="H5" s="673"/>
      <c r="I5" s="654"/>
    </row>
    <row r="6" spans="1:9" ht="23.25" customHeight="1" x14ac:dyDescent="0.4">
      <c r="A6" s="671"/>
      <c r="B6" s="660"/>
      <c r="C6" s="926"/>
      <c r="D6" s="926"/>
      <c r="E6" s="926"/>
      <c r="F6" s="926"/>
      <c r="G6" s="926"/>
      <c r="H6" s="673"/>
      <c r="I6" s="654"/>
    </row>
    <row r="7" spans="1:9" ht="22.5" customHeight="1" x14ac:dyDescent="0.4">
      <c r="A7" s="671"/>
      <c r="B7" s="660"/>
      <c r="C7" s="926"/>
      <c r="D7" s="926"/>
      <c r="E7" s="926"/>
      <c r="F7" s="926"/>
      <c r="G7" s="926"/>
      <c r="H7" s="673"/>
      <c r="I7" s="654"/>
    </row>
    <row r="8" spans="1:9" ht="21" customHeight="1" x14ac:dyDescent="0.4">
      <c r="A8" s="671"/>
      <c r="B8" s="660"/>
      <c r="C8" s="926"/>
      <c r="D8" s="926"/>
      <c r="E8" s="926"/>
      <c r="F8" s="926"/>
      <c r="G8" s="926"/>
      <c r="H8" s="673"/>
      <c r="I8" s="654"/>
    </row>
    <row r="9" spans="1:9" ht="22.5" customHeight="1" x14ac:dyDescent="0.4">
      <c r="A9" s="671"/>
      <c r="B9" s="660"/>
      <c r="C9" s="926"/>
      <c r="D9" s="926"/>
      <c r="E9" s="926"/>
      <c r="F9" s="926"/>
      <c r="G9" s="926"/>
      <c r="H9" s="673"/>
      <c r="I9" s="654"/>
    </row>
    <row r="10" spans="1:9" ht="77.25" customHeight="1" x14ac:dyDescent="0.4">
      <c r="A10" s="671"/>
      <c r="B10" s="660"/>
      <c r="C10" s="926"/>
      <c r="D10" s="926"/>
      <c r="E10" s="926"/>
      <c r="F10" s="926"/>
      <c r="G10" s="926"/>
      <c r="H10" s="673"/>
      <c r="I10" s="654"/>
    </row>
    <row r="11" spans="1:9" ht="27" customHeight="1" x14ac:dyDescent="0.4">
      <c r="A11" s="671"/>
      <c r="B11" s="660"/>
      <c r="C11" s="664" t="s">
        <v>276</v>
      </c>
      <c r="D11" s="652"/>
      <c r="E11" s="652"/>
      <c r="F11" s="652"/>
      <c r="G11" s="652"/>
      <c r="H11" s="673"/>
      <c r="I11" s="654"/>
    </row>
    <row r="12" spans="1:9" ht="70.5" customHeight="1" x14ac:dyDescent="0.4">
      <c r="A12" s="671"/>
      <c r="B12" s="660"/>
      <c r="C12" s="661" t="s">
        <v>277</v>
      </c>
      <c r="D12" s="926" t="s">
        <v>278</v>
      </c>
      <c r="E12" s="927"/>
      <c r="F12" s="927"/>
      <c r="G12" s="927"/>
      <c r="H12" s="673"/>
      <c r="I12" s="654"/>
    </row>
    <row r="13" spans="1:9" ht="45.75" customHeight="1" x14ac:dyDescent="0.4">
      <c r="A13" s="671"/>
      <c r="B13" s="660"/>
      <c r="C13" s="689" t="s">
        <v>277</v>
      </c>
      <c r="D13" s="932" t="s">
        <v>279</v>
      </c>
      <c r="E13" s="933"/>
      <c r="F13" s="933"/>
      <c r="G13" s="933"/>
      <c r="H13" s="673"/>
      <c r="I13" s="654"/>
    </row>
    <row r="14" spans="1:9" ht="45" customHeight="1" x14ac:dyDescent="0.4">
      <c r="A14" s="671"/>
      <c r="B14" s="660"/>
      <c r="C14" s="689" t="s">
        <v>277</v>
      </c>
      <c r="D14" s="932" t="s">
        <v>280</v>
      </c>
      <c r="E14" s="933"/>
      <c r="F14" s="933"/>
      <c r="G14" s="933"/>
      <c r="H14" s="673"/>
      <c r="I14" s="654"/>
    </row>
    <row r="15" spans="1:9" ht="33.75" customHeight="1" x14ac:dyDescent="0.4">
      <c r="A15" s="671"/>
      <c r="B15" s="660"/>
      <c r="C15" s="689" t="s">
        <v>277</v>
      </c>
      <c r="D15" s="926" t="s">
        <v>281</v>
      </c>
      <c r="E15" s="927"/>
      <c r="F15" s="927"/>
      <c r="G15" s="927"/>
      <c r="H15" s="673"/>
      <c r="I15" s="654"/>
    </row>
    <row r="16" spans="1:9" ht="36.75" customHeight="1" x14ac:dyDescent="0.4">
      <c r="A16" s="671"/>
      <c r="B16" s="660"/>
      <c r="C16" s="689" t="s">
        <v>277</v>
      </c>
      <c r="D16" s="926" t="s">
        <v>282</v>
      </c>
      <c r="E16" s="927"/>
      <c r="F16" s="927"/>
      <c r="G16" s="927"/>
      <c r="H16" s="673"/>
      <c r="I16" s="654"/>
    </row>
    <row r="17" spans="1:9" ht="102" customHeight="1" x14ac:dyDescent="0.4">
      <c r="A17" s="671"/>
      <c r="B17" s="660"/>
      <c r="C17" s="661" t="s">
        <v>277</v>
      </c>
      <c r="D17" s="925" t="s">
        <v>283</v>
      </c>
      <c r="E17" s="925"/>
      <c r="F17" s="925"/>
      <c r="G17" s="925"/>
      <c r="H17" s="673"/>
      <c r="I17" s="654"/>
    </row>
    <row r="18" spans="1:9" x14ac:dyDescent="0.4">
      <c r="A18" s="671"/>
      <c r="B18" s="659"/>
      <c r="C18" s="653"/>
      <c r="D18" s="651"/>
      <c r="E18" s="651"/>
      <c r="F18" s="651"/>
      <c r="G18" s="651"/>
      <c r="H18" s="674"/>
      <c r="I18" s="654"/>
    </row>
    <row r="19" spans="1:9" x14ac:dyDescent="0.4">
      <c r="A19" s="671"/>
      <c r="B19" s="660"/>
      <c r="C19" s="653"/>
      <c r="D19" s="651"/>
      <c r="E19" s="651"/>
      <c r="F19" s="651"/>
      <c r="G19" s="651"/>
      <c r="H19" s="674"/>
      <c r="I19" s="654"/>
    </row>
    <row r="20" spans="1:9" x14ac:dyDescent="0.4">
      <c r="A20" s="671"/>
      <c r="B20" s="660"/>
      <c r="C20" s="652"/>
      <c r="D20" s="651"/>
      <c r="E20" s="651"/>
      <c r="F20" s="651"/>
      <c r="G20" s="651"/>
      <c r="H20" s="674"/>
      <c r="I20" s="654"/>
    </row>
    <row r="21" spans="1:9" x14ac:dyDescent="0.4">
      <c r="A21" s="671"/>
      <c r="B21" s="660"/>
      <c r="C21" s="662"/>
      <c r="D21" s="662"/>
      <c r="E21" s="662"/>
      <c r="F21" s="662"/>
      <c r="G21" s="662"/>
      <c r="H21" s="674"/>
      <c r="I21" s="654"/>
    </row>
    <row r="22" spans="1:9" ht="6" customHeight="1" x14ac:dyDescent="0.4">
      <c r="A22" s="675"/>
      <c r="B22" s="663"/>
      <c r="C22" s="662"/>
      <c r="D22" s="662"/>
      <c r="E22" s="662"/>
      <c r="F22" s="662"/>
      <c r="G22" s="662"/>
      <c r="H22" s="674"/>
      <c r="I22" s="654"/>
    </row>
    <row r="23" spans="1:9" ht="12.6" thickBot="1" x14ac:dyDescent="0.45">
      <c r="A23" s="676"/>
      <c r="B23" s="677"/>
      <c r="C23" s="678"/>
      <c r="D23" s="678"/>
      <c r="E23" s="678"/>
      <c r="F23" s="678"/>
      <c r="G23" s="678"/>
      <c r="H23" s="679"/>
      <c r="I23" s="654"/>
    </row>
  </sheetData>
  <sheetProtection algorithmName="SHA-512" hashValue="yab3xQ06OmUow5OulzKWOdj1/38cPQDROzOJoiGvjZfXr7XdhkbeyL9xTozboPbHwSgZ80yByE22c3bB30XQIQ==" saltValue="FQuZCdcIGpK91pO0mYrnhQ==" spinCount="100000" sheet="1" selectLockedCells="1"/>
  <mergeCells count="8">
    <mergeCell ref="D17:G17"/>
    <mergeCell ref="D16:G16"/>
    <mergeCell ref="A2:H2"/>
    <mergeCell ref="C4:G10"/>
    <mergeCell ref="D12:G12"/>
    <mergeCell ref="D13:G13"/>
    <mergeCell ref="D14:G14"/>
    <mergeCell ref="D15:G15"/>
  </mergeCells>
  <pageMargins left="0.7" right="0.7" top="0.78740157499999996" bottom="0.78740157499999996"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B24" sqref="B24"/>
    </sheetView>
  </sheetViews>
  <sheetFormatPr baseColWidth="10" defaultRowHeight="12.3" x14ac:dyDescent="0.4"/>
  <sheetData>
    <row r="1" spans="1:1" x14ac:dyDescent="0.4">
      <c r="A1" s="252" t="s">
        <v>213</v>
      </c>
    </row>
    <row r="2" spans="1:1" x14ac:dyDescent="0.4">
      <c r="A2" s="252" t="s">
        <v>214</v>
      </c>
    </row>
    <row r="3" spans="1:1" x14ac:dyDescent="0.4">
      <c r="A3" s="252" t="s">
        <v>215</v>
      </c>
    </row>
    <row r="4" spans="1:1" x14ac:dyDescent="0.4">
      <c r="A4" s="252" t="s">
        <v>216</v>
      </c>
    </row>
    <row r="5" spans="1:1" x14ac:dyDescent="0.4">
      <c r="A5" s="252" t="s">
        <v>217</v>
      </c>
    </row>
    <row r="6" spans="1:1" x14ac:dyDescent="0.4">
      <c r="A6" s="252" t="s">
        <v>218</v>
      </c>
    </row>
    <row r="7" spans="1:1" x14ac:dyDescent="0.4">
      <c r="A7" s="252" t="s">
        <v>219</v>
      </c>
    </row>
    <row r="8" spans="1:1" x14ac:dyDescent="0.4">
      <c r="A8" s="252" t="s">
        <v>220</v>
      </c>
    </row>
    <row r="9" spans="1:1" x14ac:dyDescent="0.4">
      <c r="A9" s="252" t="s">
        <v>221</v>
      </c>
    </row>
    <row r="10" spans="1:1" x14ac:dyDescent="0.4">
      <c r="A10" s="252" t="s">
        <v>222</v>
      </c>
    </row>
    <row r="11" spans="1:1" x14ac:dyDescent="0.4">
      <c r="A11" s="252" t="s">
        <v>223</v>
      </c>
    </row>
    <row r="12" spans="1:1" x14ac:dyDescent="0.4">
      <c r="A12" s="252" t="s">
        <v>224</v>
      </c>
    </row>
    <row r="13" spans="1:1" x14ac:dyDescent="0.4">
      <c r="A13" s="252" t="s">
        <v>225</v>
      </c>
    </row>
    <row r="14" spans="1:1" x14ac:dyDescent="0.4">
      <c r="A14" s="252" t="s">
        <v>226</v>
      </c>
    </row>
    <row r="15" spans="1:1" x14ac:dyDescent="0.4">
      <c r="A15" s="252"/>
    </row>
    <row r="16" spans="1:1" x14ac:dyDescent="0.4">
      <c r="A16" s="252"/>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Christoph Wiedemann"/>
    <f:field ref="FSCFOLIO_1_1001_FieldCurrentDate" text="23.01.2024 09:48"/>
    <f:field ref="objvalidfrom" date="" text="" edit="true"/>
    <f:field ref="objvalidto" date="" text="" edit="true"/>
    <f:field ref="FSCFOLIO_1_1001_FieldReleasedVersionDate" text=""/>
    <f:field ref="FSCFOLIO_1_1001_FieldReleasedVersionNr" text=""/>
    <f:field ref="CCAPRECONFIG_15_1001_Objektname" text="stabau_if" edit="true"/>
    <f:field ref="DEPRECONFIG_15_1001_Objektname" text="stabau_if" edit="true"/>
    <f:field ref="CFGBAYERN_15_1400_FieldDocumentTitle" text="" edit="true"/>
    <f:field ref="CFGBAYERN_15_1400_FieldDocumentSubject" text="" multiline="true" edit="true"/>
    <f:field ref="CCAPRECONFIG_15_1001_RichFieldSubFileSubject" text="" package="true" multiline="true"/>
    <f:field ref="CFGBAYERN_15_1400_FieldDocumentTerms" text="" multiline="true"/>
    <f:field ref="CFGBAYERN_15_1400_FieldDocumentAddSubject" text="" multiline="true" edit="true"/>
    <f:field ref="CFGBAYERN_15_1400_FieldDocumentIncAttachments" text="" multiline="true"/>
    <f:field ref="CFGBAYERN_15_1400_FieldDocumentRecipients" text="" multiline="true"/>
    <f:field ref="CFGBAYERN_15_1400_FieldDocumentRecipientsBlocked" text="" multiline="true"/>
    <f:field ref="CFGBAYERN_15_1400_FieldDocumentCopyRecipients" text="" multiline="true"/>
    <f:field ref="CFGBAYERN_15_1400_FieldDocumentCopyRecipientsBlocked" text="" multiline="true"/>
    <f:field ref="CFGBAYERN_15_1400_FieldDocumentWorkflowFloatingFile" text="Kein Laufweg ermittelbar. Schriftstück muss direkt in 'Ergänzende Dokumente' einer Umlaufmappe liegen!" multiline="true"/>
    <f:field ref="BAYLFST_15_1800_FieldDocumentTitle" text="" edit="true"/>
    <f:field ref="BAYLFST_15_1800_FieldDocumentSubject" text="" multiline="true" edit="true"/>
    <f:field ref="BAYLFST_15_1800_FieldDocumentAddSubject" text="" multiline="true" edit="true"/>
    <f:field ref="BAYLFST_15_1800_FieldDocumentIncAttachments" text="" multiline="true" edit="true"/>
    <f:field ref="BAYLFST_15_1800_FieldDocumentTerms" text="" multiline="true"/>
    <f:field ref="BAYLFST_15_1800_FieldDocumentRecipients" text="" multiline="true"/>
    <f:field ref="CFGBAYERNEX_15_1800_FieldWorkflowFloatingFile" text="Kein Laufweg ermittelbar. Schriftstück muss direkt in 'Ergänzende Dokumente' einer Umlaufmappe liegen!" multiline="true"/>
    <f:field ref="objname" text="stabau_if" edit="true"/>
    <f:field ref="objsubject" text="" edit="true"/>
    <f:field ref="objcreatedby" text="Reßler, Franziska, StMB"/>
    <f:field ref="objcreatedat" date="2024-01-10T08:18:57" text="10.01.2024 08:18:57"/>
    <f:field ref="objchangedby" text="Wiedemann, Christoph, StMB"/>
    <f:field ref="objmodifiedat" date="2024-01-22T14:27:16" text="22.01.2024 14:27:16"/>
    <f:field ref="objprimaryrelated__0_objname" text="Formulare Internet" edit="true"/>
    <f:field ref="objprimaryrelated__0_objsubject" text="" edit="true"/>
    <f:field ref="objprimaryrelated__0_objcreatedby" text="Reßler, Franziska, StMB"/>
    <f:field ref="objprimaryrelated__0_objcreatedat" date="2024-01-09T14:50:09" text="09.01.2024 14:50:09"/>
    <f:field ref="objprimaryrelated__0_objchangedby" text="Reßler, Franziska, StMB"/>
    <f:field ref="objprimaryrelated__0_objmodifiedat" date="2024-01-10T08:19:48" text="10.01.2024 08:19:48"/>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DEPRECONFIG_15_1001_Objektname" text="Objektname"/>
    <f:field ref="CFGBAYERN_15_1400_FieldDocumentTitle" text="Bay-Titel (Erledigung)"/>
    <f:field ref="CFGBAYERN_15_1400_FieldDocumentSubject" text="Bay-Betreff (Erledigung)"/>
    <f:field ref="CCAPRECONFIG_15_1001_RichFieldSubFileSubject" text="Bay-Betreff (Erledigung) - Formatierbar"/>
    <f:field ref="CFGBAYERN_15_1400_FieldDocumentTerms" text="Bay-Schlagwort (Erledigung)"/>
    <f:field ref="CFGBAYERN_15_1400_FieldDocumentAddSubject" text="Bay-Dokumentenbezogene Hinweise (Erledigung)"/>
    <f:field ref="CFGBAYERN_15_1400_FieldDocumentIncAttachments" text="Bay-Beschreibung der Anlagen (Allgemeine Anlagen)"/>
    <f:field ref="CFGBAYERN_15_1400_FieldDocumentRecipients" text="Bay-Empfänger"/>
    <f:field ref="CFGBAYERN_15_1400_FieldDocumentRecipientsBlocked" text="Bay-Empfänger - blockorientiert"/>
    <f:field ref="CFGBAYERN_15_1400_FieldDocumentCopyRecipients" text="Bay-Kopieempfänger"/>
    <f:field ref="CFGBAYERN_15_1400_FieldDocumentCopyRecipientsBlocked" text="Bay-Kopieempfänger - blockorientiert"/>
    <f:field ref="CFGBAYERN_15_1400_FieldDocumentWorkflowFloatingFile" text="Bay-Laufweg (Umlaufmappe)"/>
    <f:field ref="BAYLFST_15_1800_FieldDocumentTitle" text="LfSt-Titel (Erledigung)"/>
    <f:field ref="BAYLFST_15_1800_FieldDocumentSubject" text="LfSt-Betreff (Erledigung)"/>
    <f:field ref="BAYLFST_15_1800_FieldDocumentAddSubject" text="LfSt-Dokumentenbezogene Hinweise (Erledigung)"/>
    <f:field ref="BAYLFST_15_1800_FieldDocumentIncAttachments" text="LfSt-Beschreibung der Anlagen (Allgemeine Anlagen)"/>
    <f:field ref="BAYLFST_15_1800_FieldDocumentTerms" text="LfSt-Schlagworte (Erledigung)"/>
    <f:field ref="BAYLFST_15_1800_FieldDocumentRecipients" text="LfSt-Originalempfängerliste"/>
    <f:field ref="CFGBAYERNEX_15_1800_FieldWorkflowFloatingFile" text="Laufweg (Umlaufmappe)"/>
    <f:field ref="objname" text="Name"/>
    <f:field ref="objsubject" text="Betreff (einzeilig)"/>
    <f:field ref="objcreatedby" text="Erzeugt von"/>
    <f:field ref="objcreatedat" text="Erzeugt am/um"/>
    <f:field ref="objchangedby" text="Letzte Änderung von"/>
    <f:field ref="objmodifiedat" text="Letzte Änderung am/um"/>
  </f:display>
  <f:display text="Ursprungsort">
    <f:field ref="objprimaryrelated__0_objname" text="Name"/>
    <f:field ref="objprimaryrelated__0_objsubject" text="Betreff (einzeilig)"/>
    <f:field ref="objprimaryrelated__0_objcreatedby" text="Erzeugt von"/>
    <f:field ref="objprimaryrelated__0_objcreatedat" text="Erzeugt am/um"/>
    <f:field ref="objprimaryrelated__0_objchangedby" text="Letzte Änderung von"/>
    <f:field ref="objprimaryrelated__0_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Seite1</vt:lpstr>
      <vt:lpstr>Seite2</vt:lpstr>
      <vt:lpstr>Seite3</vt:lpstr>
      <vt:lpstr>Seite4</vt:lpstr>
      <vt:lpstr>Seite5</vt:lpstr>
      <vt:lpstr>Seite6</vt:lpstr>
      <vt:lpstr>Seite7</vt:lpstr>
      <vt:lpstr>Effizienzhausstandards</vt:lpstr>
      <vt:lpstr>Seite1!Druckbereich</vt:lpstr>
      <vt:lpstr>Seite2!Druckbereich</vt:lpstr>
      <vt:lpstr>Seite3!Druckbereich</vt:lpstr>
      <vt:lpstr>Seite4!Druckbereich</vt:lpstr>
      <vt:lpstr>Seite5!Druckbereich</vt:lpstr>
      <vt:lpstr>Seite6!Druckbereich</vt:lpstr>
    </vt:vector>
  </TitlesOfParts>
  <Company>StMB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Stabau If</dc:title>
  <dc:subject>Mietwohnraumförderung - Aufwendungsorientierte Förderung</dc:subject>
  <dc:creator>StMB</dc:creator>
  <cp:lastModifiedBy>Reßler, Franziska (StMB)</cp:lastModifiedBy>
  <cp:lastPrinted>2024-09-10T07:39:03Z</cp:lastPrinted>
  <dcterms:created xsi:type="dcterms:W3CDTF">2012-01-12T13:00:40Z</dcterms:created>
  <dcterms:modified xsi:type="dcterms:W3CDTF">2024-09-17T07:39:31Z</dcterms:modified>
</cp:coreProperties>
</file>